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codeName="ThisWorkbook" defaultThemeVersion="124226"/>
  <mc:AlternateContent xmlns:mc="http://schemas.openxmlformats.org/markup-compatibility/2006">
    <mc:Choice Requires="x15">
      <x15ac:absPath xmlns:x15ac="http://schemas.microsoft.com/office/spreadsheetml/2010/11/ac" url="C:\Users\YunusKucuk\OneDrive - Stichting Voortgezet Onderwijs Kennemerland\SVOK\Benchmark\"/>
    </mc:Choice>
  </mc:AlternateContent>
  <xr:revisionPtr revIDLastSave="77" documentId="8_{308A4E84-EA69-4133-BE2E-9F99DC031D57}" xr6:coauthVersionLast="33" xr6:coauthVersionMax="33" xr10:uidLastSave="{CB936BB9-892A-45C5-8AD5-3B45606B8C80}"/>
  <bookViews>
    <workbookView xWindow="0" yWindow="0" windowWidth="28800" windowHeight="13190" tabRatio="725" xr2:uid="{00000000-000D-0000-FFFF-FFFF00000000}"/>
  </bookViews>
  <sheets>
    <sheet name="0. Toelichting benchmark" sheetId="5" r:id="rId1"/>
    <sheet name="1. Algemene vragen" sheetId="4" r:id="rId2"/>
    <sheet name="2. Invul sheet" sheetId="9" r:id="rId3"/>
    <sheet name="3. Dashboard" sheetId="12" r:id="rId4"/>
    <sheet name="Parameters" sheetId="10" state="veryHidden" r:id="rId5"/>
  </sheets>
  <externalReferences>
    <externalReference r:id="rId6"/>
  </externalReferences>
  <definedNames>
    <definedName name="_xlnm._FilterDatabase" localSheetId="2" hidden="1">'2. Invul sheet'!$A$8:$BP$155</definedName>
    <definedName name="_xlnm.Print_Area" localSheetId="0">'0. Toelichting benchmark'!$B$2:$E$44</definedName>
    <definedName name="_xlnm.Print_Area" localSheetId="1">'1. Algemene vragen'!$B$2:$E$48</definedName>
    <definedName name="Overheadclusters">'[1]Analyse - FTE'!$X$7:$AJ$7</definedName>
  </definedNames>
  <calcPr calcId="179017"/>
</workbook>
</file>

<file path=xl/calcChain.xml><?xml version="1.0" encoding="utf-8"?>
<calcChain xmlns="http://schemas.openxmlformats.org/spreadsheetml/2006/main">
  <c r="C25" i="12" l="1"/>
  <c r="D40" i="12"/>
  <c r="D42" i="12" s="1"/>
  <c r="E40" i="12"/>
  <c r="E42" i="12" s="1"/>
  <c r="F40" i="12"/>
  <c r="G40" i="12"/>
  <c r="G42" i="12" s="1"/>
  <c r="H40" i="12"/>
  <c r="H42" i="12" s="1"/>
  <c r="I40" i="12"/>
  <c r="I42" i="12" s="1"/>
  <c r="J40" i="12"/>
  <c r="J42" i="12" s="1"/>
  <c r="K40" i="12"/>
  <c r="K42" i="12" s="1"/>
  <c r="F42" i="12"/>
  <c r="AE36" i="9"/>
  <c r="AE53" i="9"/>
  <c r="AE59" i="9"/>
  <c r="AE65" i="9"/>
  <c r="AE75" i="9"/>
  <c r="AE81" i="9"/>
  <c r="AE92" i="9"/>
  <c r="AE103" i="9"/>
  <c r="AE113" i="9"/>
  <c r="AE132" i="9"/>
  <c r="AE140" i="9"/>
  <c r="AE145" i="9"/>
  <c r="AE153" i="9"/>
  <c r="C3" i="12"/>
  <c r="E19" i="12" l="1"/>
  <c r="E21" i="12" s="1"/>
  <c r="F19" i="12"/>
  <c r="F21" i="12" s="1"/>
  <c r="D19" i="12"/>
  <c r="D21" i="12" s="1"/>
  <c r="G19" i="12" l="1"/>
  <c r="G21" i="12" s="1"/>
  <c r="L15" i="9"/>
  <c r="N15" i="9"/>
  <c r="I12" i="9"/>
  <c r="O20" i="9" l="1"/>
  <c r="O21" i="9"/>
  <c r="O22" i="9"/>
  <c r="O23" i="9"/>
  <c r="O24" i="9"/>
  <c r="O25" i="9"/>
  <c r="O26" i="9"/>
  <c r="O27" i="9"/>
  <c r="O28" i="9"/>
  <c r="O29" i="9"/>
  <c r="O30" i="9"/>
  <c r="O31" i="9"/>
  <c r="O32" i="9"/>
  <c r="O33" i="9"/>
  <c r="O34" i="9"/>
  <c r="O35" i="9"/>
  <c r="O39" i="9"/>
  <c r="O40" i="9"/>
  <c r="O41" i="9"/>
  <c r="O42" i="9"/>
  <c r="O43" i="9"/>
  <c r="O44" i="9"/>
  <c r="O45" i="9"/>
  <c r="O49" i="9"/>
  <c r="O50" i="9"/>
  <c r="O51" i="9"/>
  <c r="O52" i="9"/>
  <c r="O56" i="9"/>
  <c r="O57" i="9"/>
  <c r="O58" i="9"/>
  <c r="O62" i="9"/>
  <c r="O63" i="9"/>
  <c r="O64" i="9"/>
  <c r="O68" i="9"/>
  <c r="O69" i="9"/>
  <c r="O70" i="9"/>
  <c r="O71" i="9"/>
  <c r="O72" i="9"/>
  <c r="O73" i="9"/>
  <c r="O74" i="9"/>
  <c r="O78" i="9"/>
  <c r="O79" i="9"/>
  <c r="O80" i="9"/>
  <c r="O84" i="9"/>
  <c r="O85" i="9"/>
  <c r="O86" i="9"/>
  <c r="O87" i="9"/>
  <c r="O88" i="9"/>
  <c r="O89" i="9"/>
  <c r="O90" i="9"/>
  <c r="O91" i="9"/>
  <c r="O95" i="9"/>
  <c r="O96" i="9"/>
  <c r="O97" i="9"/>
  <c r="O98" i="9"/>
  <c r="O99" i="9"/>
  <c r="O100" i="9"/>
  <c r="O101" i="9"/>
  <c r="O102" i="9"/>
  <c r="O106" i="9"/>
  <c r="O107" i="9"/>
  <c r="O108" i="9"/>
  <c r="O109" i="9"/>
  <c r="O110" i="9"/>
  <c r="O111" i="9"/>
  <c r="O112" i="9"/>
  <c r="O116" i="9"/>
  <c r="O117" i="9"/>
  <c r="O118" i="9"/>
  <c r="O119" i="9"/>
  <c r="O120" i="9"/>
  <c r="O121" i="9"/>
  <c r="O122" i="9"/>
  <c r="O123" i="9"/>
  <c r="O124" i="9"/>
  <c r="O125" i="9"/>
  <c r="O126" i="9"/>
  <c r="O127" i="9"/>
  <c r="O128" i="9"/>
  <c r="O129" i="9"/>
  <c r="O130" i="9"/>
  <c r="O131" i="9"/>
  <c r="O135" i="9"/>
  <c r="O136" i="9"/>
  <c r="O137" i="9"/>
  <c r="O138" i="9"/>
  <c r="O139" i="9"/>
  <c r="O143" i="9"/>
  <c r="O144" i="9"/>
  <c r="O148" i="9"/>
  <c r="O149" i="9"/>
  <c r="O150" i="9"/>
  <c r="O151" i="9"/>
  <c r="O152" i="9"/>
  <c r="O12" i="9"/>
  <c r="O14" i="9"/>
  <c r="O15" i="9"/>
  <c r="O16" i="9"/>
  <c r="O18" i="9"/>
  <c r="V149" i="9" l="1"/>
  <c r="W149" i="9" s="1"/>
  <c r="X149" i="9"/>
  <c r="BC149" i="9"/>
  <c r="BE149" i="9" s="1"/>
  <c r="BH149" i="9" s="1"/>
  <c r="BD149" i="9"/>
  <c r="BF149" i="9" s="1"/>
  <c r="R140" i="9"/>
  <c r="R36" i="9"/>
  <c r="P15" i="9"/>
  <c r="AH15" i="9" s="1"/>
  <c r="AN15" i="9"/>
  <c r="BD15" i="9"/>
  <c r="BE15" i="9"/>
  <c r="AB15" i="9" s="1"/>
  <c r="V15" i="9"/>
  <c r="X15" i="9"/>
  <c r="P149" i="9"/>
  <c r="N149" i="9"/>
  <c r="I149" i="9"/>
  <c r="S149" i="9" s="1"/>
  <c r="T149" i="9" s="1"/>
  <c r="I15" i="9"/>
  <c r="S15" i="9" s="1"/>
  <c r="T15" i="9" s="1"/>
  <c r="Z15" i="9" s="1"/>
  <c r="D22" i="4"/>
  <c r="AX15" i="9" l="1"/>
  <c r="AV15" i="9"/>
  <c r="BB15" i="9"/>
  <c r="AT15" i="9"/>
  <c r="AL15" i="9"/>
  <c r="AF15" i="9"/>
  <c r="AZ15" i="9"/>
  <c r="AR15" i="9"/>
  <c r="BF15" i="9" s="1"/>
  <c r="AC15" i="9" s="1"/>
  <c r="AJ15" i="9"/>
  <c r="AP15" i="9"/>
  <c r="Y15" i="9"/>
  <c r="Y149" i="9"/>
  <c r="Z149" i="9"/>
  <c r="H36" i="9"/>
  <c r="J153" i="9"/>
  <c r="H153" i="9"/>
  <c r="U153" i="9"/>
  <c r="BD33" i="9"/>
  <c r="BF33" i="9" s="1"/>
  <c r="BC33" i="9"/>
  <c r="BE33" i="9" s="1"/>
  <c r="BH33" i="9" s="1"/>
  <c r="X33" i="9"/>
  <c r="P33" i="9"/>
  <c r="N33" i="9"/>
  <c r="L33" i="9"/>
  <c r="V33" i="9" s="1"/>
  <c r="I33" i="9"/>
  <c r="S33" i="9" s="1"/>
  <c r="T33" i="9" s="1"/>
  <c r="E33" i="9"/>
  <c r="C33" i="9"/>
  <c r="B33" i="9"/>
  <c r="BD32" i="9"/>
  <c r="BF32" i="9" s="1"/>
  <c r="BC32" i="9"/>
  <c r="BE32" i="9" s="1"/>
  <c r="BH32" i="9" s="1"/>
  <c r="X32" i="9"/>
  <c r="P32" i="9"/>
  <c r="N32" i="9"/>
  <c r="L32" i="9"/>
  <c r="V32" i="9" s="1"/>
  <c r="I32" i="9"/>
  <c r="S32" i="9" s="1"/>
  <c r="T32" i="9" s="1"/>
  <c r="E32" i="9"/>
  <c r="C32" i="9"/>
  <c r="B32" i="9"/>
  <c r="BD46" i="9"/>
  <c r="BC46" i="9"/>
  <c r="BB46" i="9"/>
  <c r="BA46" i="9"/>
  <c r="AZ46" i="9"/>
  <c r="AY46" i="9"/>
  <c r="AX46" i="9"/>
  <c r="AW46" i="9"/>
  <c r="AV46" i="9"/>
  <c r="AU46" i="9"/>
  <c r="AT46" i="9"/>
  <c r="AS46" i="9"/>
  <c r="AR46" i="9"/>
  <c r="AQ46" i="9"/>
  <c r="AP46" i="9"/>
  <c r="AO46" i="9"/>
  <c r="AN46" i="9"/>
  <c r="AM46" i="9"/>
  <c r="AL46" i="9"/>
  <c r="AK46" i="9"/>
  <c r="AJ46" i="9"/>
  <c r="AI46" i="9"/>
  <c r="AH46" i="9"/>
  <c r="AG46" i="9"/>
  <c r="AC46" i="9"/>
  <c r="AB46" i="9"/>
  <c r="U46" i="9"/>
  <c r="R46" i="9"/>
  <c r="M46" i="9"/>
  <c r="K46" i="9"/>
  <c r="J46" i="9"/>
  <c r="I39" i="9"/>
  <c r="S39" i="9" s="1"/>
  <c r="T39" i="9" s="1"/>
  <c r="H46" i="9"/>
  <c r="L39" i="9"/>
  <c r="V39" i="9" s="1"/>
  <c r="N39" i="9"/>
  <c r="P39" i="9"/>
  <c r="X39" i="9"/>
  <c r="AE39" i="9"/>
  <c r="AF39" i="9"/>
  <c r="BF39" i="9" s="1"/>
  <c r="BE39" i="9" l="1"/>
  <c r="BH39" i="9" s="1"/>
  <c r="L46" i="9"/>
  <c r="W39" i="9"/>
  <c r="Z39" i="9" s="1"/>
  <c r="Y39" i="9"/>
  <c r="O46" i="9"/>
  <c r="W33" i="9"/>
  <c r="Z33" i="9" s="1"/>
  <c r="Y33" i="9"/>
  <c r="W32" i="9"/>
  <c r="Z32" i="9" s="1"/>
  <c r="Y32" i="9"/>
  <c r="I153" i="9"/>
  <c r="I46" i="9"/>
  <c r="R88" i="9" l="1"/>
  <c r="I50" i="9" l="1"/>
  <c r="I108" i="9"/>
  <c r="AK36" i="9" l="1"/>
  <c r="AI36" i="9"/>
  <c r="AG36" i="9"/>
  <c r="U36" i="9"/>
  <c r="U140" i="9"/>
  <c r="U132" i="9"/>
  <c r="U113" i="9"/>
  <c r="U103" i="9"/>
  <c r="U92" i="9"/>
  <c r="U81" i="9"/>
  <c r="U75" i="9"/>
  <c r="U65" i="9"/>
  <c r="U59" i="9"/>
  <c r="U53" i="9"/>
  <c r="X152" i="9"/>
  <c r="X151" i="9"/>
  <c r="X150" i="9"/>
  <c r="X148" i="9"/>
  <c r="X144" i="9"/>
  <c r="X143" i="9"/>
  <c r="X139" i="9"/>
  <c r="X138" i="9"/>
  <c r="X137" i="9"/>
  <c r="X136" i="9"/>
  <c r="X135" i="9"/>
  <c r="X131" i="9"/>
  <c r="X130" i="9"/>
  <c r="X129" i="9"/>
  <c r="X128" i="9"/>
  <c r="X127" i="9"/>
  <c r="X126" i="9"/>
  <c r="X125" i="9"/>
  <c r="X124" i="9"/>
  <c r="X123" i="9"/>
  <c r="X122" i="9"/>
  <c r="X121" i="9"/>
  <c r="X120" i="9"/>
  <c r="X119" i="9"/>
  <c r="X118" i="9"/>
  <c r="X117" i="9"/>
  <c r="X116" i="9"/>
  <c r="X112" i="9"/>
  <c r="X111" i="9"/>
  <c r="X110" i="9"/>
  <c r="X109" i="9"/>
  <c r="X108" i="9"/>
  <c r="X107" i="9"/>
  <c r="X106" i="9"/>
  <c r="X102" i="9"/>
  <c r="X101" i="9"/>
  <c r="X100" i="9"/>
  <c r="X99" i="9"/>
  <c r="X98" i="9"/>
  <c r="X97" i="9"/>
  <c r="X96" i="9"/>
  <c r="X95" i="9"/>
  <c r="X91" i="9"/>
  <c r="X90" i="9"/>
  <c r="X89" i="9"/>
  <c r="X88" i="9"/>
  <c r="X87" i="9"/>
  <c r="X86" i="9"/>
  <c r="X85" i="9"/>
  <c r="X84" i="9"/>
  <c r="X80" i="9"/>
  <c r="X79" i="9"/>
  <c r="X78" i="9"/>
  <c r="X74" i="9"/>
  <c r="X73" i="9"/>
  <c r="X72" i="9"/>
  <c r="X71" i="9"/>
  <c r="X70" i="9"/>
  <c r="X69" i="9"/>
  <c r="X68" i="9"/>
  <c r="X64" i="9"/>
  <c r="X63" i="9"/>
  <c r="X62" i="9"/>
  <c r="X58" i="9"/>
  <c r="X57" i="9"/>
  <c r="X56" i="9"/>
  <c r="X52" i="9"/>
  <c r="X51" i="9"/>
  <c r="X50" i="9"/>
  <c r="X49" i="9"/>
  <c r="X45" i="9"/>
  <c r="X44" i="9"/>
  <c r="X43" i="9"/>
  <c r="X42" i="9"/>
  <c r="X41" i="9"/>
  <c r="X40" i="9"/>
  <c r="M36" i="9"/>
  <c r="K36" i="9"/>
  <c r="M153" i="9"/>
  <c r="K153" i="9"/>
  <c r="O153" i="9" s="1"/>
  <c r="M145" i="9"/>
  <c r="K145" i="9"/>
  <c r="M140" i="9"/>
  <c r="K140" i="9"/>
  <c r="M132" i="9"/>
  <c r="K132" i="9"/>
  <c r="M113" i="9"/>
  <c r="K113" i="9"/>
  <c r="M103" i="9"/>
  <c r="K103" i="9"/>
  <c r="M92" i="9"/>
  <c r="K92" i="9"/>
  <c r="M81" i="9"/>
  <c r="K81" i="9"/>
  <c r="M75" i="9"/>
  <c r="K75" i="9"/>
  <c r="M65" i="9"/>
  <c r="K65" i="9"/>
  <c r="M59" i="9"/>
  <c r="K59" i="9"/>
  <c r="M53" i="9"/>
  <c r="K53" i="9"/>
  <c r="P152" i="9"/>
  <c r="N152" i="9"/>
  <c r="L152" i="9"/>
  <c r="V152" i="9" s="1"/>
  <c r="P151" i="9"/>
  <c r="N151" i="9"/>
  <c r="L151" i="9"/>
  <c r="V151" i="9" s="1"/>
  <c r="P150" i="9"/>
  <c r="N150" i="9"/>
  <c r="L150" i="9"/>
  <c r="V150" i="9" s="1"/>
  <c r="P148" i="9"/>
  <c r="N148" i="9"/>
  <c r="L148" i="9"/>
  <c r="V148" i="9" s="1"/>
  <c r="P144" i="9"/>
  <c r="N144" i="9"/>
  <c r="L144" i="9"/>
  <c r="V144" i="9" s="1"/>
  <c r="P143" i="9"/>
  <c r="N143" i="9"/>
  <c r="L143" i="9"/>
  <c r="V143" i="9" s="1"/>
  <c r="P139" i="9"/>
  <c r="N139" i="9"/>
  <c r="L139" i="9"/>
  <c r="V139" i="9" s="1"/>
  <c r="P138" i="9"/>
  <c r="N138" i="9"/>
  <c r="L138" i="9"/>
  <c r="V138" i="9" s="1"/>
  <c r="P137" i="9"/>
  <c r="N137" i="9"/>
  <c r="L137" i="9"/>
  <c r="V137" i="9" s="1"/>
  <c r="P136" i="9"/>
  <c r="N136" i="9"/>
  <c r="L136" i="9"/>
  <c r="V136" i="9" s="1"/>
  <c r="P135" i="9"/>
  <c r="N135" i="9"/>
  <c r="L135" i="9"/>
  <c r="V135" i="9" s="1"/>
  <c r="P131" i="9"/>
  <c r="N131" i="9"/>
  <c r="L131" i="9"/>
  <c r="V131" i="9" s="1"/>
  <c r="P130" i="9"/>
  <c r="N130" i="9"/>
  <c r="L130" i="9"/>
  <c r="V130" i="9" s="1"/>
  <c r="P129" i="9"/>
  <c r="N129" i="9"/>
  <c r="L129" i="9"/>
  <c r="V129" i="9" s="1"/>
  <c r="P128" i="9"/>
  <c r="N128" i="9"/>
  <c r="L128" i="9"/>
  <c r="V128" i="9" s="1"/>
  <c r="P127" i="9"/>
  <c r="N127" i="9"/>
  <c r="L127" i="9"/>
  <c r="V127" i="9" s="1"/>
  <c r="P126" i="9"/>
  <c r="N126" i="9"/>
  <c r="L126" i="9"/>
  <c r="V126" i="9" s="1"/>
  <c r="P125" i="9"/>
  <c r="N125" i="9"/>
  <c r="L125" i="9"/>
  <c r="V125" i="9" s="1"/>
  <c r="P124" i="9"/>
  <c r="N124" i="9"/>
  <c r="L124" i="9"/>
  <c r="V124" i="9" s="1"/>
  <c r="P123" i="9"/>
  <c r="N123" i="9"/>
  <c r="L123" i="9"/>
  <c r="V123" i="9" s="1"/>
  <c r="P122" i="9"/>
  <c r="N122" i="9"/>
  <c r="L122" i="9"/>
  <c r="V122" i="9" s="1"/>
  <c r="P121" i="9"/>
  <c r="N121" i="9"/>
  <c r="L121" i="9"/>
  <c r="V121" i="9" s="1"/>
  <c r="P120" i="9"/>
  <c r="N120" i="9"/>
  <c r="L120" i="9"/>
  <c r="V120" i="9" s="1"/>
  <c r="P119" i="9"/>
  <c r="N119" i="9"/>
  <c r="L119" i="9"/>
  <c r="V119" i="9" s="1"/>
  <c r="P118" i="9"/>
  <c r="N118" i="9"/>
  <c r="L118" i="9"/>
  <c r="V118" i="9" s="1"/>
  <c r="P117" i="9"/>
  <c r="N117" i="9"/>
  <c r="L117" i="9"/>
  <c r="V117" i="9" s="1"/>
  <c r="P116" i="9"/>
  <c r="N116" i="9"/>
  <c r="L116" i="9"/>
  <c r="V116" i="9" s="1"/>
  <c r="P112" i="9"/>
  <c r="N112" i="9"/>
  <c r="L112" i="9"/>
  <c r="V112" i="9" s="1"/>
  <c r="P111" i="9"/>
  <c r="N111" i="9"/>
  <c r="L111" i="9"/>
  <c r="V111" i="9" s="1"/>
  <c r="P110" i="9"/>
  <c r="N110" i="9"/>
  <c r="L110" i="9"/>
  <c r="V110" i="9" s="1"/>
  <c r="P109" i="9"/>
  <c r="N109" i="9"/>
  <c r="L109" i="9"/>
  <c r="V109" i="9" s="1"/>
  <c r="P108" i="9"/>
  <c r="N108" i="9"/>
  <c r="L108" i="9"/>
  <c r="V108" i="9" s="1"/>
  <c r="P107" i="9"/>
  <c r="N107" i="9"/>
  <c r="L107" i="9"/>
  <c r="V107" i="9" s="1"/>
  <c r="P106" i="9"/>
  <c r="N106" i="9"/>
  <c r="L106" i="9"/>
  <c r="V106" i="9" s="1"/>
  <c r="P102" i="9"/>
  <c r="N102" i="9"/>
  <c r="L102" i="9"/>
  <c r="V102" i="9" s="1"/>
  <c r="P101" i="9"/>
  <c r="N101" i="9"/>
  <c r="L101" i="9"/>
  <c r="V101" i="9" s="1"/>
  <c r="P100" i="9"/>
  <c r="N100" i="9"/>
  <c r="L100" i="9"/>
  <c r="V100" i="9" s="1"/>
  <c r="P99" i="9"/>
  <c r="N99" i="9"/>
  <c r="L99" i="9"/>
  <c r="V99" i="9" s="1"/>
  <c r="P98" i="9"/>
  <c r="N98" i="9"/>
  <c r="L98" i="9"/>
  <c r="V98" i="9" s="1"/>
  <c r="P97" i="9"/>
  <c r="N97" i="9"/>
  <c r="L97" i="9"/>
  <c r="V97" i="9" s="1"/>
  <c r="P96" i="9"/>
  <c r="N96" i="9"/>
  <c r="L96" i="9"/>
  <c r="V96" i="9" s="1"/>
  <c r="P95" i="9"/>
  <c r="N95" i="9"/>
  <c r="L95" i="9"/>
  <c r="V95" i="9" s="1"/>
  <c r="P91" i="9"/>
  <c r="N91" i="9"/>
  <c r="L91" i="9"/>
  <c r="V91" i="9" s="1"/>
  <c r="P90" i="9"/>
  <c r="N90" i="9"/>
  <c r="L90" i="9"/>
  <c r="V90" i="9" s="1"/>
  <c r="P89" i="9"/>
  <c r="N89" i="9"/>
  <c r="L89" i="9"/>
  <c r="V89" i="9" s="1"/>
  <c r="P88" i="9"/>
  <c r="N88" i="9"/>
  <c r="L88" i="9"/>
  <c r="V88" i="9" s="1"/>
  <c r="P87" i="9"/>
  <c r="N87" i="9"/>
  <c r="L87" i="9"/>
  <c r="V87" i="9" s="1"/>
  <c r="P86" i="9"/>
  <c r="N86" i="9"/>
  <c r="L86" i="9"/>
  <c r="V86" i="9" s="1"/>
  <c r="P85" i="9"/>
  <c r="N85" i="9"/>
  <c r="L85" i="9"/>
  <c r="V85" i="9" s="1"/>
  <c r="P84" i="9"/>
  <c r="N84" i="9"/>
  <c r="L84" i="9"/>
  <c r="V84" i="9" s="1"/>
  <c r="P80" i="9"/>
  <c r="N80" i="9"/>
  <c r="L80" i="9"/>
  <c r="V80" i="9" s="1"/>
  <c r="P79" i="9"/>
  <c r="N79" i="9"/>
  <c r="L79" i="9"/>
  <c r="V79" i="9" s="1"/>
  <c r="P78" i="9"/>
  <c r="N78" i="9"/>
  <c r="L78" i="9"/>
  <c r="V78" i="9" s="1"/>
  <c r="P74" i="9"/>
  <c r="N74" i="9"/>
  <c r="L74" i="9"/>
  <c r="V74" i="9" s="1"/>
  <c r="P73" i="9"/>
  <c r="N73" i="9"/>
  <c r="L73" i="9"/>
  <c r="V73" i="9" s="1"/>
  <c r="P72" i="9"/>
  <c r="N72" i="9"/>
  <c r="L72" i="9"/>
  <c r="V72" i="9" s="1"/>
  <c r="P71" i="9"/>
  <c r="N71" i="9"/>
  <c r="L71" i="9"/>
  <c r="V71" i="9" s="1"/>
  <c r="P70" i="9"/>
  <c r="N70" i="9"/>
  <c r="L70" i="9"/>
  <c r="V70" i="9" s="1"/>
  <c r="P69" i="9"/>
  <c r="N69" i="9"/>
  <c r="L69" i="9"/>
  <c r="V69" i="9" s="1"/>
  <c r="P68" i="9"/>
  <c r="N68" i="9"/>
  <c r="L68" i="9"/>
  <c r="V68" i="9" s="1"/>
  <c r="P64" i="9"/>
  <c r="N64" i="9"/>
  <c r="L64" i="9"/>
  <c r="V64" i="9" s="1"/>
  <c r="P63" i="9"/>
  <c r="N63" i="9"/>
  <c r="L63" i="9"/>
  <c r="V63" i="9" s="1"/>
  <c r="P62" i="9"/>
  <c r="N62" i="9"/>
  <c r="L62" i="9"/>
  <c r="V62" i="9" s="1"/>
  <c r="P58" i="9"/>
  <c r="N58" i="9"/>
  <c r="L58" i="9"/>
  <c r="V58" i="9" s="1"/>
  <c r="P57" i="9"/>
  <c r="N57" i="9"/>
  <c r="L57" i="9"/>
  <c r="V57" i="9" s="1"/>
  <c r="P56" i="9"/>
  <c r="N56" i="9"/>
  <c r="L56" i="9"/>
  <c r="V56" i="9" s="1"/>
  <c r="P52" i="9"/>
  <c r="N52" i="9"/>
  <c r="L52" i="9"/>
  <c r="V52" i="9" s="1"/>
  <c r="P51" i="9"/>
  <c r="N51" i="9"/>
  <c r="L51" i="9"/>
  <c r="V51" i="9" s="1"/>
  <c r="P50" i="9"/>
  <c r="N50" i="9"/>
  <c r="L50" i="9"/>
  <c r="V50" i="9" s="1"/>
  <c r="P49" i="9"/>
  <c r="N49" i="9"/>
  <c r="L49" i="9"/>
  <c r="V49" i="9" s="1"/>
  <c r="P45" i="9"/>
  <c r="N45" i="9"/>
  <c r="L45" i="9"/>
  <c r="V45" i="9" s="1"/>
  <c r="P44" i="9"/>
  <c r="N44" i="9"/>
  <c r="L44" i="9"/>
  <c r="V44" i="9" s="1"/>
  <c r="P43" i="9"/>
  <c r="N43" i="9"/>
  <c r="L43" i="9"/>
  <c r="V43" i="9" s="1"/>
  <c r="P42" i="9"/>
  <c r="N42" i="9"/>
  <c r="L42" i="9"/>
  <c r="V42" i="9" s="1"/>
  <c r="P41" i="9"/>
  <c r="N41" i="9"/>
  <c r="L41" i="9"/>
  <c r="V41" i="9" s="1"/>
  <c r="P40" i="9"/>
  <c r="N40" i="9"/>
  <c r="L40" i="9"/>
  <c r="V40" i="9" s="1"/>
  <c r="W40" i="9" l="1"/>
  <c r="W86" i="9"/>
  <c r="W101" i="9"/>
  <c r="W112" i="9"/>
  <c r="W123" i="9"/>
  <c r="W138" i="9"/>
  <c r="W148" i="9"/>
  <c r="W43" i="9"/>
  <c r="W50" i="9"/>
  <c r="W57" i="9"/>
  <c r="W64" i="9"/>
  <c r="W71" i="9"/>
  <c r="W78" i="9"/>
  <c r="W85" i="9"/>
  <c r="W89" i="9"/>
  <c r="W96" i="9"/>
  <c r="W100" i="9"/>
  <c r="W107" i="9"/>
  <c r="W111" i="9"/>
  <c r="W118" i="9"/>
  <c r="W122" i="9"/>
  <c r="W126" i="9"/>
  <c r="W130" i="9"/>
  <c r="W137" i="9"/>
  <c r="W144" i="9"/>
  <c r="W152" i="9"/>
  <c r="L53" i="9"/>
  <c r="L65" i="9"/>
  <c r="L81" i="9"/>
  <c r="L132" i="9"/>
  <c r="W51" i="9"/>
  <c r="W72" i="9"/>
  <c r="W108" i="9"/>
  <c r="W127" i="9"/>
  <c r="W42" i="9"/>
  <c r="W49" i="9"/>
  <c r="W53" i="9" s="1"/>
  <c r="V53" i="9" s="1"/>
  <c r="W56" i="9"/>
  <c r="W63" i="9"/>
  <c r="W70" i="9"/>
  <c r="W74" i="9"/>
  <c r="W84" i="9"/>
  <c r="W88" i="9"/>
  <c r="W95" i="9"/>
  <c r="W99" i="9"/>
  <c r="W106" i="9"/>
  <c r="W110" i="9"/>
  <c r="W117" i="9"/>
  <c r="W121" i="9"/>
  <c r="W125" i="9"/>
  <c r="W129" i="9"/>
  <c r="W136" i="9"/>
  <c r="W143" i="9"/>
  <c r="W151" i="9"/>
  <c r="W44" i="9"/>
  <c r="W58" i="9"/>
  <c r="W68" i="9"/>
  <c r="W79" i="9"/>
  <c r="W90" i="9"/>
  <c r="W97" i="9"/>
  <c r="W119" i="9"/>
  <c r="W131" i="9"/>
  <c r="W41" i="9"/>
  <c r="W45" i="9"/>
  <c r="W52" i="9"/>
  <c r="W62" i="9"/>
  <c r="W69" i="9"/>
  <c r="W73" i="9"/>
  <c r="W80" i="9"/>
  <c r="W87" i="9"/>
  <c r="W91" i="9"/>
  <c r="W98" i="9"/>
  <c r="W102" i="9"/>
  <c r="W109" i="9"/>
  <c r="W116" i="9"/>
  <c r="W120" i="9"/>
  <c r="W124" i="9"/>
  <c r="W128" i="9"/>
  <c r="W135" i="9"/>
  <c r="W139" i="9"/>
  <c r="W150" i="9"/>
  <c r="L75" i="9"/>
  <c r="L153" i="9"/>
  <c r="P153" i="9"/>
  <c r="X153" i="9"/>
  <c r="X65" i="9"/>
  <c r="L113" i="9"/>
  <c r="L103" i="9"/>
  <c r="N46" i="9"/>
  <c r="P65" i="9"/>
  <c r="L59" i="9"/>
  <c r="X46" i="9"/>
  <c r="X59" i="9"/>
  <c r="N81" i="9"/>
  <c r="X81" i="9"/>
  <c r="X140" i="9"/>
  <c r="L145" i="9"/>
  <c r="X75" i="9"/>
  <c r="P145" i="9"/>
  <c r="L140" i="9"/>
  <c r="P75" i="9"/>
  <c r="P81" i="9"/>
  <c r="L92" i="9"/>
  <c r="P46" i="9"/>
  <c r="N65" i="9"/>
  <c r="X53" i="9"/>
  <c r="M156" i="9"/>
  <c r="N75" i="9"/>
  <c r="X132" i="9"/>
  <c r="X113" i="9"/>
  <c r="X103" i="9"/>
  <c r="X92" i="9"/>
  <c r="P113" i="9"/>
  <c r="P103" i="9"/>
  <c r="N59" i="9"/>
  <c r="P59" i="9"/>
  <c r="N153" i="9"/>
  <c r="N140" i="9"/>
  <c r="P132" i="9"/>
  <c r="N132" i="9"/>
  <c r="N113" i="9"/>
  <c r="N103" i="9"/>
  <c r="P92" i="9"/>
  <c r="N92" i="9"/>
  <c r="P53" i="9"/>
  <c r="N53" i="9"/>
  <c r="L36" i="9"/>
  <c r="K156" i="9"/>
  <c r="P140" i="9"/>
  <c r="N145" i="9"/>
  <c r="X35" i="9"/>
  <c r="X34" i="9"/>
  <c r="X31" i="9"/>
  <c r="X30" i="9"/>
  <c r="X29" i="9"/>
  <c r="X28" i="9"/>
  <c r="X27" i="9"/>
  <c r="X26" i="9"/>
  <c r="X25" i="9"/>
  <c r="X24" i="9"/>
  <c r="X23" i="9"/>
  <c r="X22" i="9"/>
  <c r="X21" i="9"/>
  <c r="X20" i="9"/>
  <c r="X19" i="9"/>
  <c r="X18" i="9"/>
  <c r="X16" i="9"/>
  <c r="X14" i="9"/>
  <c r="X13" i="9"/>
  <c r="X12" i="9"/>
  <c r="X11" i="9"/>
  <c r="P35" i="9"/>
  <c r="P34" i="9"/>
  <c r="P31" i="9"/>
  <c r="P30" i="9"/>
  <c r="P29" i="9"/>
  <c r="P28" i="9"/>
  <c r="P27" i="9"/>
  <c r="P26" i="9"/>
  <c r="P25" i="9"/>
  <c r="P24" i="9"/>
  <c r="P23" i="9"/>
  <c r="P22" i="9"/>
  <c r="P21" i="9"/>
  <c r="P20" i="9"/>
  <c r="P19" i="9"/>
  <c r="P18" i="9"/>
  <c r="P16" i="9"/>
  <c r="P14" i="9"/>
  <c r="P13" i="9"/>
  <c r="P12" i="9"/>
  <c r="P11" i="9"/>
  <c r="N35" i="9"/>
  <c r="N34" i="9"/>
  <c r="N31" i="9"/>
  <c r="N30" i="9"/>
  <c r="N29" i="9"/>
  <c r="N28" i="9"/>
  <c r="N27" i="9"/>
  <c r="N26" i="9"/>
  <c r="N25" i="9"/>
  <c r="N24" i="9"/>
  <c r="N23" i="9"/>
  <c r="N22" i="9"/>
  <c r="N21" i="9"/>
  <c r="N20" i="9"/>
  <c r="N19" i="9"/>
  <c r="O19" i="9" s="1"/>
  <c r="N18" i="9"/>
  <c r="N16" i="9"/>
  <c r="N14" i="9"/>
  <c r="N13" i="9"/>
  <c r="O13" i="9" s="1"/>
  <c r="N12" i="9"/>
  <c r="N11" i="9"/>
  <c r="L35" i="9"/>
  <c r="V35" i="9" s="1"/>
  <c r="L34" i="9"/>
  <c r="V34" i="9" s="1"/>
  <c r="L31" i="9"/>
  <c r="V31" i="9" s="1"/>
  <c r="L30" i="9"/>
  <c r="V30" i="9" s="1"/>
  <c r="L29" i="9"/>
  <c r="V29" i="9" s="1"/>
  <c r="L28" i="9"/>
  <c r="V28" i="9" s="1"/>
  <c r="L27" i="9"/>
  <c r="V27" i="9" s="1"/>
  <c r="L26" i="9"/>
  <c r="V26" i="9" s="1"/>
  <c r="L25" i="9"/>
  <c r="V25" i="9" s="1"/>
  <c r="L24" i="9"/>
  <c r="V24" i="9" s="1"/>
  <c r="L23" i="9"/>
  <c r="V23" i="9" s="1"/>
  <c r="L22" i="9"/>
  <c r="V22" i="9" s="1"/>
  <c r="L21" i="9"/>
  <c r="V21" i="9" s="1"/>
  <c r="L20" i="9"/>
  <c r="V20" i="9" s="1"/>
  <c r="L19" i="9"/>
  <c r="V19" i="9" s="1"/>
  <c r="W19" i="9" s="1"/>
  <c r="L18" i="9"/>
  <c r="V18" i="9" s="1"/>
  <c r="L16" i="9"/>
  <c r="V16" i="9" s="1"/>
  <c r="L14" i="9"/>
  <c r="V14" i="9" s="1"/>
  <c r="L13" i="9"/>
  <c r="V13" i="9" s="1"/>
  <c r="L12" i="9"/>
  <c r="V12" i="9" s="1"/>
  <c r="L11" i="9"/>
  <c r="V11" i="9" s="1"/>
  <c r="W11" i="9" s="1"/>
  <c r="W132" i="9" l="1"/>
  <c r="V132" i="9" s="1"/>
  <c r="W81" i="9"/>
  <c r="V81" i="9" s="1"/>
  <c r="W65" i="9"/>
  <c r="V65" i="9" s="1"/>
  <c r="W59" i="9"/>
  <c r="V59" i="9" s="1"/>
  <c r="W75" i="9"/>
  <c r="V75" i="9" s="1"/>
  <c r="W140" i="9"/>
  <c r="V140" i="9" s="1"/>
  <c r="W113" i="9"/>
  <c r="V113" i="9" s="1"/>
  <c r="W103" i="9"/>
  <c r="V103" i="9" s="1"/>
  <c r="W46" i="9"/>
  <c r="V46" i="9" s="1"/>
  <c r="W153" i="9"/>
  <c r="V153" i="9" s="1"/>
  <c r="W92" i="9"/>
  <c r="V92" i="9" s="1"/>
  <c r="W14" i="9"/>
  <c r="W28" i="9"/>
  <c r="W16" i="9"/>
  <c r="W25" i="9"/>
  <c r="W35" i="9"/>
  <c r="W18" i="9"/>
  <c r="W22" i="9"/>
  <c r="W26" i="9"/>
  <c r="W30" i="9"/>
  <c r="W24" i="9"/>
  <c r="W34" i="9"/>
  <c r="W21" i="9"/>
  <c r="W29" i="9"/>
  <c r="W23" i="9"/>
  <c r="W27" i="9"/>
  <c r="W31" i="9"/>
  <c r="W20" i="9"/>
  <c r="O11" i="9"/>
  <c r="L156" i="9"/>
  <c r="AF11" i="9"/>
  <c r="X36" i="9"/>
  <c r="X156" i="9" s="1"/>
  <c r="AX29" i="9"/>
  <c r="AP29" i="9"/>
  <c r="AH29" i="9"/>
  <c r="AF29" i="9"/>
  <c r="AT29" i="9"/>
  <c r="AZ29" i="9"/>
  <c r="AJ29" i="9"/>
  <c r="BD29" i="9"/>
  <c r="AV29" i="9"/>
  <c r="AN29" i="9"/>
  <c r="BB29" i="9"/>
  <c r="AL29" i="9"/>
  <c r="AR29" i="9"/>
  <c r="P36" i="9"/>
  <c r="P156" i="9" s="1"/>
  <c r="AL30" i="9"/>
  <c r="BD30" i="9"/>
  <c r="AZ30" i="9"/>
  <c r="AV30" i="9"/>
  <c r="AR30" i="9"/>
  <c r="AN30" i="9"/>
  <c r="AJ30" i="9"/>
  <c r="AF30" i="9"/>
  <c r="BB30" i="9"/>
  <c r="AX30" i="9"/>
  <c r="AT30" i="9"/>
  <c r="AP30" i="9"/>
  <c r="AH30" i="9"/>
  <c r="AX11" i="9"/>
  <c r="AR11" i="9"/>
  <c r="N36" i="9"/>
  <c r="BB11" i="9"/>
  <c r="AT11" i="9"/>
  <c r="AL11" i="9"/>
  <c r="AJ11" i="9"/>
  <c r="BD11" i="9"/>
  <c r="AV11" i="9"/>
  <c r="AN11" i="9"/>
  <c r="AP11" i="9"/>
  <c r="AH11" i="9"/>
  <c r="AZ11" i="9"/>
  <c r="AH35" i="9"/>
  <c r="AF35" i="9"/>
  <c r="BD35" i="9"/>
  <c r="BB35" i="9"/>
  <c r="AZ35" i="9"/>
  <c r="AX35" i="9"/>
  <c r="AV35" i="9"/>
  <c r="AT35" i="9"/>
  <c r="AR35" i="9"/>
  <c r="AP35" i="9"/>
  <c r="AN35" i="9"/>
  <c r="AL35" i="9"/>
  <c r="AJ35" i="9"/>
  <c r="BB34" i="9"/>
  <c r="AX34" i="9"/>
  <c r="AT34" i="9"/>
  <c r="AP34" i="9"/>
  <c r="AL34" i="9"/>
  <c r="AF34" i="9"/>
  <c r="BD34" i="9"/>
  <c r="AZ34" i="9"/>
  <c r="AV34" i="9"/>
  <c r="AR34" i="9"/>
  <c r="AN34" i="9"/>
  <c r="AJ34" i="9"/>
  <c r="AH34" i="9"/>
  <c r="AH31" i="9"/>
  <c r="AF31" i="9"/>
  <c r="BD31" i="9"/>
  <c r="BB31" i="9"/>
  <c r="AZ31" i="9"/>
  <c r="AX31" i="9"/>
  <c r="AV31" i="9"/>
  <c r="AT31" i="9"/>
  <c r="AR31" i="9"/>
  <c r="AP31" i="9"/>
  <c r="AN31" i="9"/>
  <c r="AL31" i="9"/>
  <c r="AJ31" i="9"/>
  <c r="BB28" i="9"/>
  <c r="AX28" i="9"/>
  <c r="AT28" i="9"/>
  <c r="AP28" i="9"/>
  <c r="AL28" i="9"/>
  <c r="AF28" i="9"/>
  <c r="BD28" i="9"/>
  <c r="AZ28" i="9"/>
  <c r="AV28" i="9"/>
  <c r="AR28" i="9"/>
  <c r="AN28" i="9"/>
  <c r="AJ28" i="9"/>
  <c r="AH28" i="9"/>
  <c r="AH27" i="9"/>
  <c r="AF27" i="9"/>
  <c r="BD27" i="9"/>
  <c r="BB27" i="9"/>
  <c r="AZ27" i="9"/>
  <c r="AX27" i="9"/>
  <c r="AV27" i="9"/>
  <c r="AT27" i="9"/>
  <c r="AR27" i="9"/>
  <c r="AP27" i="9"/>
  <c r="AN27" i="9"/>
  <c r="AL27" i="9"/>
  <c r="AJ27" i="9"/>
  <c r="BB26" i="9"/>
  <c r="AX26" i="9"/>
  <c r="AT26" i="9"/>
  <c r="AP26" i="9"/>
  <c r="AL26" i="9"/>
  <c r="AF26" i="9"/>
  <c r="BD26" i="9"/>
  <c r="AZ26" i="9"/>
  <c r="AV26" i="9"/>
  <c r="AR26" i="9"/>
  <c r="AN26" i="9"/>
  <c r="AJ26" i="9"/>
  <c r="AH26" i="9"/>
  <c r="BD25" i="9"/>
  <c r="AZ25" i="9"/>
  <c r="AV25" i="9"/>
  <c r="AR25" i="9"/>
  <c r="AN25" i="9"/>
  <c r="AJ25" i="9"/>
  <c r="AH25" i="9"/>
  <c r="BB25" i="9"/>
  <c r="AX25" i="9"/>
  <c r="AT25" i="9"/>
  <c r="AP25" i="9"/>
  <c r="AL25" i="9"/>
  <c r="AF25" i="9"/>
  <c r="BB24" i="9"/>
  <c r="AX24" i="9"/>
  <c r="AT24" i="9"/>
  <c r="AP24" i="9"/>
  <c r="AL24" i="9"/>
  <c r="AF24" i="9"/>
  <c r="BD24" i="9"/>
  <c r="AZ24" i="9"/>
  <c r="AV24" i="9"/>
  <c r="AR24" i="9"/>
  <c r="AN24" i="9"/>
  <c r="AJ24" i="9"/>
  <c r="AH24" i="9"/>
  <c r="AH23" i="9"/>
  <c r="AF23" i="9"/>
  <c r="BD23" i="9"/>
  <c r="BB23" i="9"/>
  <c r="AZ23" i="9"/>
  <c r="AX23" i="9"/>
  <c r="AV23" i="9"/>
  <c r="AT23" i="9"/>
  <c r="AR23" i="9"/>
  <c r="AP23" i="9"/>
  <c r="AN23" i="9"/>
  <c r="AL23" i="9"/>
  <c r="AJ23" i="9"/>
  <c r="BB22" i="9"/>
  <c r="AX22" i="9"/>
  <c r="AT22" i="9"/>
  <c r="AP22" i="9"/>
  <c r="AL22" i="9"/>
  <c r="AF22" i="9"/>
  <c r="BD22" i="9"/>
  <c r="AZ22" i="9"/>
  <c r="AV22" i="9"/>
  <c r="AR22" i="9"/>
  <c r="AN22" i="9"/>
  <c r="AJ22" i="9"/>
  <c r="AH22" i="9"/>
  <c r="AH21" i="9"/>
  <c r="AF21" i="9"/>
  <c r="BD21" i="9"/>
  <c r="BB21" i="9"/>
  <c r="AZ21" i="9"/>
  <c r="AX21" i="9"/>
  <c r="AV21" i="9"/>
  <c r="AT21" i="9"/>
  <c r="AR21" i="9"/>
  <c r="AP21" i="9"/>
  <c r="AN21" i="9"/>
  <c r="AL21" i="9"/>
  <c r="AJ21" i="9"/>
  <c r="BB20" i="9"/>
  <c r="AX20" i="9"/>
  <c r="AT20" i="9"/>
  <c r="AP20" i="9"/>
  <c r="AL20" i="9"/>
  <c r="AF20" i="9"/>
  <c r="BD20" i="9"/>
  <c r="AZ20" i="9"/>
  <c r="AV20" i="9"/>
  <c r="AR20" i="9"/>
  <c r="AN20" i="9"/>
  <c r="AJ20" i="9"/>
  <c r="AH20" i="9"/>
  <c r="AH19" i="9"/>
  <c r="AF19" i="9"/>
  <c r="BD19" i="9"/>
  <c r="BB19" i="9"/>
  <c r="AZ19" i="9"/>
  <c r="AX19" i="9"/>
  <c r="AV19" i="9"/>
  <c r="AT19" i="9"/>
  <c r="AR19" i="9"/>
  <c r="AP19" i="9"/>
  <c r="AN19" i="9"/>
  <c r="AL19" i="9"/>
  <c r="AJ19" i="9"/>
  <c r="BB18" i="9"/>
  <c r="AX18" i="9"/>
  <c r="AT18" i="9"/>
  <c r="AP18" i="9"/>
  <c r="AL18" i="9"/>
  <c r="AF18" i="9"/>
  <c r="BD18" i="9"/>
  <c r="AZ18" i="9"/>
  <c r="AV18" i="9"/>
  <c r="AR18" i="9"/>
  <c r="AN18" i="9"/>
  <c r="AJ18" i="9"/>
  <c r="AH18" i="9"/>
  <c r="AH16" i="9"/>
  <c r="AF16" i="9"/>
  <c r="BD16" i="9"/>
  <c r="BB16" i="9"/>
  <c r="AZ16" i="9"/>
  <c r="AX16" i="9"/>
  <c r="AV16" i="9"/>
  <c r="AT16" i="9"/>
  <c r="AR16" i="9"/>
  <c r="AP16" i="9"/>
  <c r="AN16" i="9"/>
  <c r="AL16" i="9"/>
  <c r="AJ16" i="9"/>
  <c r="BD14" i="9"/>
  <c r="BB14" i="9"/>
  <c r="AZ14" i="9"/>
  <c r="AX14" i="9"/>
  <c r="AV14" i="9"/>
  <c r="AT14" i="9"/>
  <c r="AR14" i="9"/>
  <c r="AP14" i="9"/>
  <c r="AN14" i="9"/>
  <c r="AL14" i="9"/>
  <c r="AJ14" i="9"/>
  <c r="AH14" i="9"/>
  <c r="AF14" i="9"/>
  <c r="AH13" i="9"/>
  <c r="AF13" i="9"/>
  <c r="BD13" i="9"/>
  <c r="BB13" i="9"/>
  <c r="AZ13" i="9"/>
  <c r="AX13" i="9"/>
  <c r="AV13" i="9"/>
  <c r="AT13" i="9"/>
  <c r="AR13" i="9"/>
  <c r="AP13" i="9"/>
  <c r="AN13" i="9"/>
  <c r="AL13" i="9"/>
  <c r="AJ13" i="9"/>
  <c r="BB12" i="9"/>
  <c r="AX12" i="9"/>
  <c r="AT12" i="9"/>
  <c r="AP12" i="9"/>
  <c r="AL12" i="9"/>
  <c r="AF12" i="9"/>
  <c r="BD12" i="9"/>
  <c r="AZ12" i="9"/>
  <c r="AV12" i="9"/>
  <c r="AR12" i="9"/>
  <c r="AN12" i="9"/>
  <c r="AJ12" i="9"/>
  <c r="AH12" i="9"/>
  <c r="C160" i="9"/>
  <c r="B160" i="9"/>
  <c r="G160" i="9"/>
  <c r="G159" i="9"/>
  <c r="C159" i="9"/>
  <c r="B159" i="9"/>
  <c r="B152" i="9"/>
  <c r="C152" i="9"/>
  <c r="E152" i="9"/>
  <c r="E151" i="9"/>
  <c r="C151" i="9"/>
  <c r="B151" i="9"/>
  <c r="E150" i="9"/>
  <c r="C150" i="9"/>
  <c r="B150" i="9"/>
  <c r="E148" i="9"/>
  <c r="C148" i="9"/>
  <c r="B148" i="9"/>
  <c r="E144" i="9"/>
  <c r="E143" i="9"/>
  <c r="C143" i="9"/>
  <c r="B143" i="9"/>
  <c r="C144" i="9"/>
  <c r="B144" i="9"/>
  <c r="E139" i="9"/>
  <c r="C139" i="9"/>
  <c r="B139" i="9"/>
  <c r="E138" i="9"/>
  <c r="C138" i="9"/>
  <c r="B138" i="9"/>
  <c r="E137" i="9"/>
  <c r="C137" i="9"/>
  <c r="B137" i="9"/>
  <c r="E136" i="9"/>
  <c r="C136" i="9"/>
  <c r="B136" i="9"/>
  <c r="E135" i="9"/>
  <c r="C135" i="9"/>
  <c r="B135" i="9"/>
  <c r="E131" i="9"/>
  <c r="C131" i="9"/>
  <c r="B131" i="9"/>
  <c r="E130" i="9"/>
  <c r="C130" i="9"/>
  <c r="B130" i="9"/>
  <c r="E129" i="9"/>
  <c r="C129" i="9"/>
  <c r="B129" i="9"/>
  <c r="E128" i="9"/>
  <c r="C128" i="9"/>
  <c r="B128" i="9"/>
  <c r="E127" i="9"/>
  <c r="C127" i="9"/>
  <c r="B127" i="9"/>
  <c r="E126" i="9"/>
  <c r="C126" i="9"/>
  <c r="B126" i="9"/>
  <c r="E125" i="9"/>
  <c r="C125" i="9"/>
  <c r="B125" i="9"/>
  <c r="E124" i="9"/>
  <c r="C124" i="9"/>
  <c r="B124" i="9"/>
  <c r="E123" i="9"/>
  <c r="C123" i="9"/>
  <c r="B123" i="9"/>
  <c r="E122" i="9"/>
  <c r="C122" i="9"/>
  <c r="B122" i="9"/>
  <c r="E121" i="9"/>
  <c r="C121" i="9"/>
  <c r="B121" i="9"/>
  <c r="E120" i="9"/>
  <c r="C120" i="9"/>
  <c r="B120" i="9"/>
  <c r="E119" i="9"/>
  <c r="C119" i="9"/>
  <c r="B119" i="9"/>
  <c r="E118" i="9"/>
  <c r="C118" i="9"/>
  <c r="B118" i="9"/>
  <c r="E117" i="9"/>
  <c r="C117" i="9"/>
  <c r="B117" i="9"/>
  <c r="E116" i="9"/>
  <c r="C116" i="9"/>
  <c r="B116" i="9"/>
  <c r="E112" i="9"/>
  <c r="C112" i="9"/>
  <c r="B112" i="9"/>
  <c r="E111" i="9"/>
  <c r="C111" i="9"/>
  <c r="B111" i="9"/>
  <c r="E110" i="9"/>
  <c r="C110" i="9"/>
  <c r="B110" i="9"/>
  <c r="E109" i="9"/>
  <c r="C109" i="9"/>
  <c r="B109" i="9"/>
  <c r="E108" i="9"/>
  <c r="C108" i="9"/>
  <c r="B108" i="9"/>
  <c r="E107" i="9"/>
  <c r="C107" i="9"/>
  <c r="B107" i="9"/>
  <c r="E106" i="9"/>
  <c r="C106" i="9"/>
  <c r="B106" i="9"/>
  <c r="E102" i="9"/>
  <c r="C102" i="9"/>
  <c r="B102" i="9"/>
  <c r="E101" i="9"/>
  <c r="C101" i="9"/>
  <c r="B101" i="9"/>
  <c r="E100" i="9"/>
  <c r="C100" i="9"/>
  <c r="B100" i="9"/>
  <c r="E99" i="9"/>
  <c r="C99" i="9"/>
  <c r="B99" i="9"/>
  <c r="E98" i="9"/>
  <c r="C98" i="9"/>
  <c r="B98" i="9"/>
  <c r="E97" i="9"/>
  <c r="C97" i="9"/>
  <c r="B97" i="9"/>
  <c r="E96" i="9"/>
  <c r="C96" i="9"/>
  <c r="B96" i="9"/>
  <c r="E95" i="9"/>
  <c r="C95" i="9"/>
  <c r="B95" i="9"/>
  <c r="E91" i="9"/>
  <c r="C91" i="9"/>
  <c r="B91" i="9"/>
  <c r="E90" i="9"/>
  <c r="C90" i="9"/>
  <c r="B90" i="9"/>
  <c r="E89" i="9"/>
  <c r="C89" i="9"/>
  <c r="B89" i="9"/>
  <c r="E88" i="9"/>
  <c r="C88" i="9"/>
  <c r="B88" i="9"/>
  <c r="E87" i="9"/>
  <c r="C87" i="9"/>
  <c r="B87" i="9"/>
  <c r="E86" i="9"/>
  <c r="C86" i="9"/>
  <c r="B86" i="9"/>
  <c r="E85" i="9"/>
  <c r="C85" i="9"/>
  <c r="B85" i="9"/>
  <c r="E84" i="9"/>
  <c r="C84" i="9"/>
  <c r="B84" i="9"/>
  <c r="E80" i="9"/>
  <c r="C80" i="9"/>
  <c r="B80" i="9"/>
  <c r="E79" i="9"/>
  <c r="C79" i="9"/>
  <c r="B79" i="9"/>
  <c r="E78" i="9"/>
  <c r="C78" i="9"/>
  <c r="B78" i="9"/>
  <c r="E74" i="9"/>
  <c r="C74" i="9"/>
  <c r="B74" i="9"/>
  <c r="E73" i="9"/>
  <c r="C73" i="9"/>
  <c r="B73" i="9"/>
  <c r="E72" i="9"/>
  <c r="C72" i="9"/>
  <c r="B72" i="9"/>
  <c r="E71" i="9"/>
  <c r="C71" i="9"/>
  <c r="B71" i="9"/>
  <c r="E70" i="9"/>
  <c r="C70" i="9"/>
  <c r="B70" i="9"/>
  <c r="E69" i="9"/>
  <c r="C69" i="9"/>
  <c r="B69" i="9"/>
  <c r="E68" i="9"/>
  <c r="C68" i="9"/>
  <c r="B68" i="9"/>
  <c r="E64" i="9"/>
  <c r="C64" i="9"/>
  <c r="B64" i="9"/>
  <c r="E63" i="9"/>
  <c r="C63" i="9"/>
  <c r="B63" i="9"/>
  <c r="E62" i="9"/>
  <c r="C62" i="9"/>
  <c r="B62" i="9"/>
  <c r="E58" i="9"/>
  <c r="C58" i="9"/>
  <c r="B58" i="9"/>
  <c r="E57" i="9"/>
  <c r="C57" i="9"/>
  <c r="B57" i="9"/>
  <c r="E56" i="9"/>
  <c r="C56" i="9"/>
  <c r="B56" i="9"/>
  <c r="E52" i="9"/>
  <c r="C52" i="9"/>
  <c r="B52" i="9"/>
  <c r="E51" i="9"/>
  <c r="C51" i="9"/>
  <c r="B51" i="9"/>
  <c r="E50" i="9"/>
  <c r="C50" i="9"/>
  <c r="B50" i="9"/>
  <c r="E49" i="9"/>
  <c r="C49" i="9"/>
  <c r="B49" i="9"/>
  <c r="E35" i="9"/>
  <c r="E34" i="9"/>
  <c r="E31" i="9"/>
  <c r="E30" i="9"/>
  <c r="E29" i="9"/>
  <c r="E28" i="9"/>
  <c r="E27" i="9"/>
  <c r="E26" i="9"/>
  <c r="E25" i="9"/>
  <c r="E24" i="9"/>
  <c r="E23" i="9"/>
  <c r="E22" i="9"/>
  <c r="E21" i="9"/>
  <c r="E20" i="9"/>
  <c r="E19" i="9"/>
  <c r="E18" i="9"/>
  <c r="E16" i="9"/>
  <c r="E14" i="9"/>
  <c r="E13" i="9"/>
  <c r="E12" i="9"/>
  <c r="E11" i="9"/>
  <c r="E45" i="9"/>
  <c r="E44" i="9"/>
  <c r="E43" i="9"/>
  <c r="E42" i="9"/>
  <c r="E41" i="9"/>
  <c r="E40" i="9"/>
  <c r="C44" i="9"/>
  <c r="B44" i="9"/>
  <c r="C45" i="9"/>
  <c r="C43" i="9"/>
  <c r="C42" i="9"/>
  <c r="C41" i="9"/>
  <c r="C40" i="9"/>
  <c r="C35" i="9"/>
  <c r="C34" i="9"/>
  <c r="C31" i="9"/>
  <c r="C30" i="9"/>
  <c r="C29" i="9"/>
  <c r="C28" i="9"/>
  <c r="C27" i="9"/>
  <c r="C26" i="9"/>
  <c r="C25" i="9"/>
  <c r="C24" i="9"/>
  <c r="C23" i="9"/>
  <c r="C22" i="9"/>
  <c r="C21" i="9"/>
  <c r="C20" i="9"/>
  <c r="C19" i="9"/>
  <c r="C18" i="9"/>
  <c r="C16" i="9"/>
  <c r="C14" i="9"/>
  <c r="C13" i="9"/>
  <c r="C12" i="9"/>
  <c r="C11" i="9"/>
  <c r="W36" i="9" l="1"/>
  <c r="V36" i="9" s="1"/>
  <c r="AH36" i="9"/>
  <c r="AL36" i="9"/>
  <c r="AJ36" i="9"/>
  <c r="N156" i="9"/>
  <c r="I152" i="9"/>
  <c r="S152" i="9" s="1"/>
  <c r="I151" i="9"/>
  <c r="S151" i="9" s="1"/>
  <c r="I150" i="9"/>
  <c r="S150" i="9" s="1"/>
  <c r="I148" i="9"/>
  <c r="S148" i="9" s="1"/>
  <c r="I144" i="9"/>
  <c r="S144" i="9" s="1"/>
  <c r="I143" i="9"/>
  <c r="S143" i="9" s="1"/>
  <c r="I139" i="9"/>
  <c r="S139" i="9" s="1"/>
  <c r="I138" i="9"/>
  <c r="S138" i="9" s="1"/>
  <c r="I137" i="9"/>
  <c r="S137" i="9" s="1"/>
  <c r="I136" i="9"/>
  <c r="S136" i="9" s="1"/>
  <c r="I135" i="9"/>
  <c r="S135" i="9" s="1"/>
  <c r="AF41" i="9"/>
  <c r="AF40" i="9"/>
  <c r="AE45" i="9"/>
  <c r="BD152" i="9"/>
  <c r="BF152" i="9" s="1"/>
  <c r="BC152" i="9"/>
  <c r="BD151" i="9"/>
  <c r="BF151" i="9" s="1"/>
  <c r="BC151" i="9"/>
  <c r="BE151" i="9" s="1"/>
  <c r="BH151" i="9" s="1"/>
  <c r="BD150" i="9"/>
  <c r="BF150" i="9" s="1"/>
  <c r="BC150" i="9"/>
  <c r="BD148" i="9"/>
  <c r="BF148" i="9" s="1"/>
  <c r="BC148" i="9"/>
  <c r="BE148" i="9" s="1"/>
  <c r="BH148" i="9" s="1"/>
  <c r="BB144" i="9"/>
  <c r="BA144" i="9"/>
  <c r="BB143" i="9"/>
  <c r="BA143" i="9"/>
  <c r="AZ139" i="9"/>
  <c r="AY139" i="9"/>
  <c r="AZ138" i="9"/>
  <c r="AY138" i="9"/>
  <c r="AZ137" i="9"/>
  <c r="AY137" i="9"/>
  <c r="AZ136" i="9"/>
  <c r="AY136" i="9"/>
  <c r="AZ135" i="9"/>
  <c r="AY135" i="9"/>
  <c r="AX131" i="9"/>
  <c r="AW131" i="9"/>
  <c r="AX130" i="9"/>
  <c r="AW130" i="9"/>
  <c r="AX129" i="9"/>
  <c r="AW129" i="9"/>
  <c r="AX128" i="9"/>
  <c r="AW128" i="9"/>
  <c r="AX127" i="9"/>
  <c r="AW127" i="9"/>
  <c r="AX126" i="9"/>
  <c r="AW126" i="9"/>
  <c r="AX125" i="9"/>
  <c r="AW125" i="9"/>
  <c r="AX124" i="9"/>
  <c r="AW124" i="9"/>
  <c r="AX123" i="9"/>
  <c r="AW123" i="9"/>
  <c r="AX122" i="9"/>
  <c r="AW122" i="9"/>
  <c r="AX121" i="9"/>
  <c r="AW121" i="9"/>
  <c r="AX120" i="9"/>
  <c r="AW120" i="9"/>
  <c r="AX119" i="9"/>
  <c r="AW119" i="9"/>
  <c r="AX118" i="9"/>
  <c r="AW118" i="9"/>
  <c r="AX117" i="9"/>
  <c r="AW117" i="9"/>
  <c r="AX116" i="9"/>
  <c r="AW116" i="9"/>
  <c r="AV112" i="9"/>
  <c r="AU112" i="9"/>
  <c r="AV111" i="9"/>
  <c r="AU111" i="9"/>
  <c r="AV110" i="9"/>
  <c r="AU110" i="9"/>
  <c r="AV109" i="9"/>
  <c r="AU109" i="9"/>
  <c r="AV108" i="9"/>
  <c r="AU108" i="9"/>
  <c r="AV107" i="9"/>
  <c r="AU107" i="9"/>
  <c r="AV106" i="9"/>
  <c r="AU106" i="9"/>
  <c r="AR91" i="9"/>
  <c r="AQ91" i="9"/>
  <c r="AR90" i="9"/>
  <c r="AQ90" i="9"/>
  <c r="AR89" i="9"/>
  <c r="AQ89" i="9"/>
  <c r="AR88" i="9"/>
  <c r="AQ88" i="9"/>
  <c r="AR87" i="9"/>
  <c r="AQ87" i="9"/>
  <c r="AR86" i="9"/>
  <c r="AQ86" i="9"/>
  <c r="AR85" i="9"/>
  <c r="AQ85" i="9"/>
  <c r="AR84" i="9"/>
  <c r="AQ84" i="9"/>
  <c r="AP80" i="9"/>
  <c r="AO80" i="9"/>
  <c r="AP79" i="9"/>
  <c r="AO79" i="9"/>
  <c r="AP78" i="9"/>
  <c r="AO78" i="9"/>
  <c r="AN74" i="9"/>
  <c r="AM74" i="9"/>
  <c r="AN73" i="9"/>
  <c r="AM73" i="9"/>
  <c r="AN72" i="9"/>
  <c r="AM72" i="9"/>
  <c r="AN71" i="9"/>
  <c r="AM71" i="9"/>
  <c r="AN70" i="9"/>
  <c r="AM70" i="9"/>
  <c r="AN69" i="9"/>
  <c r="AM69" i="9"/>
  <c r="AN68" i="9"/>
  <c r="AM68" i="9"/>
  <c r="AL64" i="9"/>
  <c r="BF64" i="9" s="1"/>
  <c r="AK64" i="9"/>
  <c r="BE64" i="9" s="1"/>
  <c r="BH64" i="9" s="1"/>
  <c r="AL63" i="9"/>
  <c r="BF63" i="9" s="1"/>
  <c r="AK63" i="9"/>
  <c r="BE63" i="9" s="1"/>
  <c r="BH63" i="9" s="1"/>
  <c r="AL62" i="9"/>
  <c r="BF62" i="9" s="1"/>
  <c r="AK62" i="9"/>
  <c r="BE62" i="9" s="1"/>
  <c r="BH62" i="9" s="1"/>
  <c r="AJ58" i="9"/>
  <c r="AI58" i="9"/>
  <c r="AJ57" i="9"/>
  <c r="AI57" i="9"/>
  <c r="AJ56" i="9"/>
  <c r="AI56" i="9"/>
  <c r="BB153" i="9"/>
  <c r="BA153" i="9"/>
  <c r="AZ153" i="9"/>
  <c r="AY153" i="9"/>
  <c r="AX153" i="9"/>
  <c r="AW153" i="9"/>
  <c r="AV153" i="9"/>
  <c r="AU153" i="9"/>
  <c r="AT153" i="9"/>
  <c r="AS153" i="9"/>
  <c r="AR153" i="9"/>
  <c r="AQ153" i="9"/>
  <c r="AP153" i="9"/>
  <c r="AO153" i="9"/>
  <c r="AN153" i="9"/>
  <c r="AM153" i="9"/>
  <c r="AL153" i="9"/>
  <c r="AK153" i="9"/>
  <c r="AJ153" i="9"/>
  <c r="AI153" i="9"/>
  <c r="AH153" i="9"/>
  <c r="AG153" i="9"/>
  <c r="AF153" i="9"/>
  <c r="AC153" i="9"/>
  <c r="AB153" i="9"/>
  <c r="R153" i="9"/>
  <c r="BD145" i="9"/>
  <c r="BC145" i="9"/>
  <c r="AZ145" i="9"/>
  <c r="AY145" i="9"/>
  <c r="AX145" i="9"/>
  <c r="AW145" i="9"/>
  <c r="AV145" i="9"/>
  <c r="AU145" i="9"/>
  <c r="AT145" i="9"/>
  <c r="AS145" i="9"/>
  <c r="AR145" i="9"/>
  <c r="AQ145" i="9"/>
  <c r="AP145" i="9"/>
  <c r="AO145" i="9"/>
  <c r="AN145" i="9"/>
  <c r="AM145" i="9"/>
  <c r="AL145" i="9"/>
  <c r="AK145" i="9"/>
  <c r="AJ145" i="9"/>
  <c r="AI145" i="9"/>
  <c r="AH145" i="9"/>
  <c r="AG145" i="9"/>
  <c r="AF145" i="9"/>
  <c r="AC145" i="9"/>
  <c r="AB145" i="9"/>
  <c r="U145" i="9"/>
  <c r="U156" i="9" s="1"/>
  <c r="R145" i="9"/>
  <c r="J145" i="9"/>
  <c r="BD140" i="9"/>
  <c r="BC140" i="9"/>
  <c r="BB140" i="9"/>
  <c r="BA140" i="9"/>
  <c r="AX140" i="9"/>
  <c r="AW140" i="9"/>
  <c r="AV140" i="9"/>
  <c r="AU140" i="9"/>
  <c r="AT140" i="9"/>
  <c r="AS140" i="9"/>
  <c r="AR140" i="9"/>
  <c r="AQ140" i="9"/>
  <c r="AP140" i="9"/>
  <c r="AO140" i="9"/>
  <c r="AN140" i="9"/>
  <c r="AM140" i="9"/>
  <c r="AL140" i="9"/>
  <c r="AK140" i="9"/>
  <c r="AJ140" i="9"/>
  <c r="AI140" i="9"/>
  <c r="AH140" i="9"/>
  <c r="AG140" i="9"/>
  <c r="AF140" i="9"/>
  <c r="AC140" i="9"/>
  <c r="AB140" i="9"/>
  <c r="J140" i="9"/>
  <c r="BD132" i="9"/>
  <c r="BC132" i="9"/>
  <c r="BB132" i="9"/>
  <c r="BA132" i="9"/>
  <c r="AZ132" i="9"/>
  <c r="AY132" i="9"/>
  <c r="AV132" i="9"/>
  <c r="AU132" i="9"/>
  <c r="AT132" i="9"/>
  <c r="AS132" i="9"/>
  <c r="AR132" i="9"/>
  <c r="AQ132" i="9"/>
  <c r="AP132" i="9"/>
  <c r="AO132" i="9"/>
  <c r="AN132" i="9"/>
  <c r="AM132" i="9"/>
  <c r="AL132" i="9"/>
  <c r="AK132" i="9"/>
  <c r="AJ132" i="9"/>
  <c r="AI132" i="9"/>
  <c r="AH132" i="9"/>
  <c r="AG132" i="9"/>
  <c r="AF132" i="9"/>
  <c r="AC132" i="9"/>
  <c r="AB132" i="9"/>
  <c r="R132" i="9"/>
  <c r="J132" i="9"/>
  <c r="BD113" i="9"/>
  <c r="BC113" i="9"/>
  <c r="BB113" i="9"/>
  <c r="BA113" i="9"/>
  <c r="AZ113" i="9"/>
  <c r="AY113" i="9"/>
  <c r="AX113" i="9"/>
  <c r="AW113" i="9"/>
  <c r="AT113" i="9"/>
  <c r="AS113" i="9"/>
  <c r="AR113" i="9"/>
  <c r="AQ113" i="9"/>
  <c r="AP113" i="9"/>
  <c r="AO113" i="9"/>
  <c r="AN113" i="9"/>
  <c r="AM113" i="9"/>
  <c r="AL113" i="9"/>
  <c r="AK113" i="9"/>
  <c r="AJ113" i="9"/>
  <c r="AI113" i="9"/>
  <c r="AH113" i="9"/>
  <c r="AG113" i="9"/>
  <c r="AF113" i="9"/>
  <c r="AC113" i="9"/>
  <c r="AB113" i="9"/>
  <c r="R113" i="9"/>
  <c r="J113" i="9"/>
  <c r="BD103" i="9"/>
  <c r="BC103" i="9"/>
  <c r="BB103" i="9"/>
  <c r="BA103" i="9"/>
  <c r="AZ103" i="9"/>
  <c r="AY103" i="9"/>
  <c r="AX103" i="9"/>
  <c r="AW103" i="9"/>
  <c r="AV103" i="9"/>
  <c r="AU103" i="9"/>
  <c r="AR103" i="9"/>
  <c r="AQ103" i="9"/>
  <c r="AP103" i="9"/>
  <c r="AO103" i="9"/>
  <c r="AN103" i="9"/>
  <c r="AM103" i="9"/>
  <c r="AL103" i="9"/>
  <c r="AK103" i="9"/>
  <c r="AJ103" i="9"/>
  <c r="AI103" i="9"/>
  <c r="AH103" i="9"/>
  <c r="AG103" i="9"/>
  <c r="AF103" i="9"/>
  <c r="AC103" i="9"/>
  <c r="AB103" i="9"/>
  <c r="R103" i="9"/>
  <c r="BD92" i="9"/>
  <c r="BC92" i="9"/>
  <c r="BB92" i="9"/>
  <c r="BA92" i="9"/>
  <c r="AZ92" i="9"/>
  <c r="AY92" i="9"/>
  <c r="AX92" i="9"/>
  <c r="AW92" i="9"/>
  <c r="AV92" i="9"/>
  <c r="AU92" i="9"/>
  <c r="AT92" i="9"/>
  <c r="AS92" i="9"/>
  <c r="AP92" i="9"/>
  <c r="AO92" i="9"/>
  <c r="AN92" i="9"/>
  <c r="AM92" i="9"/>
  <c r="AL92" i="9"/>
  <c r="AK92" i="9"/>
  <c r="AJ92" i="9"/>
  <c r="AI92" i="9"/>
  <c r="AH92" i="9"/>
  <c r="AG92" i="9"/>
  <c r="AF92" i="9"/>
  <c r="AC92" i="9"/>
  <c r="AB92" i="9"/>
  <c r="R92" i="9"/>
  <c r="J92" i="9"/>
  <c r="BD81" i="9"/>
  <c r="BC81" i="9"/>
  <c r="BB81" i="9"/>
  <c r="BA81" i="9"/>
  <c r="AZ81" i="9"/>
  <c r="AY81" i="9"/>
  <c r="AX81" i="9"/>
  <c r="AW81" i="9"/>
  <c r="AV81" i="9"/>
  <c r="AU81" i="9"/>
  <c r="AT81" i="9"/>
  <c r="AS81" i="9"/>
  <c r="AR81" i="9"/>
  <c r="AQ81" i="9"/>
  <c r="AN81" i="9"/>
  <c r="AM81" i="9"/>
  <c r="AL81" i="9"/>
  <c r="AK81" i="9"/>
  <c r="AJ81" i="9"/>
  <c r="AI81" i="9"/>
  <c r="AH81" i="9"/>
  <c r="AG81" i="9"/>
  <c r="AF81" i="9"/>
  <c r="AC81" i="9"/>
  <c r="AB81" i="9"/>
  <c r="R81" i="9"/>
  <c r="J81" i="9"/>
  <c r="BD75" i="9"/>
  <c r="BC75" i="9"/>
  <c r="BB75" i="9"/>
  <c r="BA75" i="9"/>
  <c r="AZ75" i="9"/>
  <c r="AY75" i="9"/>
  <c r="AX75" i="9"/>
  <c r="AW75" i="9"/>
  <c r="AV75" i="9"/>
  <c r="AU75" i="9"/>
  <c r="AT75" i="9"/>
  <c r="AS75" i="9"/>
  <c r="AR75" i="9"/>
  <c r="AQ75" i="9"/>
  <c r="AP75" i="9"/>
  <c r="AO75" i="9"/>
  <c r="AL75" i="9"/>
  <c r="AK75" i="9"/>
  <c r="AJ75" i="9"/>
  <c r="AI75" i="9"/>
  <c r="AH75" i="9"/>
  <c r="AG75" i="9"/>
  <c r="AF75" i="9"/>
  <c r="AC75" i="9"/>
  <c r="AB75" i="9"/>
  <c r="R75" i="9"/>
  <c r="J75" i="9"/>
  <c r="BD65" i="9"/>
  <c r="BC65" i="9"/>
  <c r="BB65" i="9"/>
  <c r="BA65" i="9"/>
  <c r="AZ65" i="9"/>
  <c r="AY65" i="9"/>
  <c r="AX65" i="9"/>
  <c r="AW65" i="9"/>
  <c r="AV65" i="9"/>
  <c r="AU65" i="9"/>
  <c r="AT65" i="9"/>
  <c r="AS65" i="9"/>
  <c r="AR65" i="9"/>
  <c r="AQ65" i="9"/>
  <c r="AP65" i="9"/>
  <c r="AO65" i="9"/>
  <c r="AN65" i="9"/>
  <c r="AM65" i="9"/>
  <c r="AJ65" i="9"/>
  <c r="AI65" i="9"/>
  <c r="AH65" i="9"/>
  <c r="AG65" i="9"/>
  <c r="AF65" i="9"/>
  <c r="AC65" i="9"/>
  <c r="AB65" i="9"/>
  <c r="R65" i="9"/>
  <c r="J65" i="9"/>
  <c r="BD59" i="9"/>
  <c r="BC59" i="9"/>
  <c r="BB59" i="9"/>
  <c r="BA59" i="9"/>
  <c r="AZ59" i="9"/>
  <c r="AY59" i="9"/>
  <c r="AX59" i="9"/>
  <c r="AW59" i="9"/>
  <c r="AV59" i="9"/>
  <c r="AU59" i="9"/>
  <c r="AT59" i="9"/>
  <c r="AS59" i="9"/>
  <c r="AR59" i="9"/>
  <c r="AQ59" i="9"/>
  <c r="AP59" i="9"/>
  <c r="AO59" i="9"/>
  <c r="AN59" i="9"/>
  <c r="AM59" i="9"/>
  <c r="AL59" i="9"/>
  <c r="AK59" i="9"/>
  <c r="AH59" i="9"/>
  <c r="AG59" i="9"/>
  <c r="AF59" i="9"/>
  <c r="AC59" i="9"/>
  <c r="AB59" i="9"/>
  <c r="R59" i="9"/>
  <c r="J59" i="9"/>
  <c r="BD53" i="9"/>
  <c r="BC53" i="9"/>
  <c r="BB53" i="9"/>
  <c r="BA53" i="9"/>
  <c r="AZ53" i="9"/>
  <c r="AY53" i="9"/>
  <c r="AX53" i="9"/>
  <c r="AW53" i="9"/>
  <c r="AV53" i="9"/>
  <c r="AU53" i="9"/>
  <c r="AT53" i="9"/>
  <c r="AS53" i="9"/>
  <c r="AR53" i="9"/>
  <c r="AQ53" i="9"/>
  <c r="AP53" i="9"/>
  <c r="AO53" i="9"/>
  <c r="AN53" i="9"/>
  <c r="AM53" i="9"/>
  <c r="AL53" i="9"/>
  <c r="AK53" i="9"/>
  <c r="AJ53" i="9"/>
  <c r="AI53" i="9"/>
  <c r="AF53" i="9"/>
  <c r="AC53" i="9"/>
  <c r="AB53" i="9"/>
  <c r="R53" i="9"/>
  <c r="J53" i="9"/>
  <c r="BD36" i="9"/>
  <c r="BC36" i="9"/>
  <c r="BB36" i="9"/>
  <c r="BA36" i="9"/>
  <c r="AZ36" i="9"/>
  <c r="AY36" i="9"/>
  <c r="AX36" i="9"/>
  <c r="AW36" i="9"/>
  <c r="AV36" i="9"/>
  <c r="AU36" i="9"/>
  <c r="AT36" i="9"/>
  <c r="AS36" i="9"/>
  <c r="AR36" i="9"/>
  <c r="AQ36" i="9"/>
  <c r="AP36" i="9"/>
  <c r="AO36" i="9"/>
  <c r="AN36" i="9"/>
  <c r="AM36" i="9"/>
  <c r="AF36" i="9"/>
  <c r="AT102" i="9"/>
  <c r="AT101" i="9"/>
  <c r="AT100" i="9"/>
  <c r="AT99" i="9"/>
  <c r="AT98" i="9"/>
  <c r="AT97" i="9"/>
  <c r="AT96" i="9"/>
  <c r="J103" i="9"/>
  <c r="AF42" i="9"/>
  <c r="J36" i="9"/>
  <c r="O36" i="9" s="1"/>
  <c r="AG52" i="9"/>
  <c r="BE52" i="9" s="1"/>
  <c r="BH52" i="9" s="1"/>
  <c r="AG51" i="9"/>
  <c r="BE51" i="9" s="1"/>
  <c r="BH51" i="9" s="1"/>
  <c r="AG50" i="9"/>
  <c r="BE50" i="9" s="1"/>
  <c r="BH50" i="9" s="1"/>
  <c r="AG49" i="9"/>
  <c r="BE49" i="9" s="1"/>
  <c r="BH49" i="9" s="1"/>
  <c r="AF43" i="9"/>
  <c r="BE152" i="9"/>
  <c r="BH152" i="9" s="1"/>
  <c r="I62" i="9"/>
  <c r="S62" i="9" s="1"/>
  <c r="I63" i="9"/>
  <c r="S63" i="9" s="1"/>
  <c r="I64" i="9"/>
  <c r="S64" i="9" s="1"/>
  <c r="S50" i="9"/>
  <c r="I51" i="9"/>
  <c r="S51" i="9" s="1"/>
  <c r="I52" i="9"/>
  <c r="AE44" i="9"/>
  <c r="AE43" i="9"/>
  <c r="AE42" i="9"/>
  <c r="AE41" i="9"/>
  <c r="AE40" i="9"/>
  <c r="AE46" i="9" l="1"/>
  <c r="AE156" i="9"/>
  <c r="W156" i="9"/>
  <c r="V156" i="9" s="1"/>
  <c r="T63" i="9"/>
  <c r="Y63" i="9"/>
  <c r="T135" i="9"/>
  <c r="Z135" i="9" s="1"/>
  <c r="Y135" i="9"/>
  <c r="T50" i="9"/>
  <c r="Z50" i="9" s="1"/>
  <c r="Y50" i="9"/>
  <c r="T62" i="9"/>
  <c r="Z62" i="9" s="1"/>
  <c r="Y62" i="9"/>
  <c r="T136" i="9"/>
  <c r="Z136" i="9" s="1"/>
  <c r="Y136" i="9"/>
  <c r="T143" i="9"/>
  <c r="Y143" i="9"/>
  <c r="T151" i="9"/>
  <c r="Z151" i="9" s="1"/>
  <c r="Y151" i="9"/>
  <c r="T150" i="9"/>
  <c r="Z150" i="9" s="1"/>
  <c r="Y150" i="9"/>
  <c r="T137" i="9"/>
  <c r="Z137" i="9" s="1"/>
  <c r="Y137" i="9"/>
  <c r="T144" i="9"/>
  <c r="Z144" i="9" s="1"/>
  <c r="Y144" i="9"/>
  <c r="T152" i="9"/>
  <c r="Z152" i="9" s="1"/>
  <c r="Y152" i="9"/>
  <c r="T51" i="9"/>
  <c r="Z51" i="9" s="1"/>
  <c r="Y51" i="9"/>
  <c r="T139" i="9"/>
  <c r="Z139" i="9" s="1"/>
  <c r="Y139" i="9"/>
  <c r="T64" i="9"/>
  <c r="T65" i="9" s="1"/>
  <c r="S65" i="9" s="1"/>
  <c r="Y65" i="9" s="1"/>
  <c r="Y64" i="9"/>
  <c r="T138" i="9"/>
  <c r="Z138" i="9" s="1"/>
  <c r="Y138" i="9"/>
  <c r="T148" i="9"/>
  <c r="Z148" i="9" s="1"/>
  <c r="Y148" i="9"/>
  <c r="BA145" i="9"/>
  <c r="BA156" i="9" s="1"/>
  <c r="AX132" i="9"/>
  <c r="AV113" i="9"/>
  <c r="AU113" i="9"/>
  <c r="AU156" i="9" s="1"/>
  <c r="AN75" i="9"/>
  <c r="AM75" i="9"/>
  <c r="AM156" i="9" s="1"/>
  <c r="BC153" i="9"/>
  <c r="BC156" i="9" s="1"/>
  <c r="AL65" i="9"/>
  <c r="AK65" i="9"/>
  <c r="AK156" i="9" s="1"/>
  <c r="Z63" i="9"/>
  <c r="AH52" i="9"/>
  <c r="BF52" i="9" s="1"/>
  <c r="S52" i="9"/>
  <c r="I145" i="9"/>
  <c r="R156" i="9"/>
  <c r="AY140" i="9"/>
  <c r="AY156" i="9" s="1"/>
  <c r="AJ59" i="9"/>
  <c r="AT95" i="9"/>
  <c r="AT103" i="9" s="1"/>
  <c r="AZ140" i="9"/>
  <c r="BB145" i="9"/>
  <c r="BE53" i="9"/>
  <c r="AO81" i="9"/>
  <c r="AO156" i="9" s="1"/>
  <c r="AQ92" i="9"/>
  <c r="AQ156" i="9" s="1"/>
  <c r="BD153" i="9"/>
  <c r="BF153" i="9"/>
  <c r="AW132" i="9"/>
  <c r="AW156" i="9" s="1"/>
  <c r="AP81" i="9"/>
  <c r="BE65" i="9"/>
  <c r="AI59" i="9"/>
  <c r="AI156" i="9" s="1"/>
  <c r="AG53" i="9"/>
  <c r="AG156" i="9" s="1"/>
  <c r="AF45" i="9"/>
  <c r="AR92" i="9"/>
  <c r="BF65" i="9"/>
  <c r="I49" i="9"/>
  <c r="S49" i="9" s="1"/>
  <c r="BE150" i="9"/>
  <c r="AH50" i="9"/>
  <c r="BF50" i="9" s="1"/>
  <c r="AH51" i="9"/>
  <c r="BF51" i="9" s="1"/>
  <c r="BD156" i="9" l="1"/>
  <c r="BB156" i="9"/>
  <c r="AZ156" i="9"/>
  <c r="AX156" i="9"/>
  <c r="AV156" i="9"/>
  <c r="AR156" i="9"/>
  <c r="AP156" i="9"/>
  <c r="AN156" i="9"/>
  <c r="AL156" i="9"/>
  <c r="AJ156" i="9"/>
  <c r="T140" i="9"/>
  <c r="S140" i="9" s="1"/>
  <c r="Y140" i="9" s="1"/>
  <c r="T145" i="9"/>
  <c r="S145" i="9" s="1"/>
  <c r="Y145" i="9" s="1"/>
  <c r="Z64" i="9"/>
  <c r="Z143" i="9"/>
  <c r="Z145" i="9" s="1"/>
  <c r="T153" i="9"/>
  <c r="S153" i="9" s="1"/>
  <c r="Y153" i="9" s="1"/>
  <c r="T49" i="9"/>
  <c r="Z49" i="9" s="1"/>
  <c r="Y49" i="9"/>
  <c r="T52" i="9"/>
  <c r="Z52" i="9" s="1"/>
  <c r="Y52" i="9"/>
  <c r="Z153" i="9"/>
  <c r="Z65" i="9"/>
  <c r="Z140" i="9"/>
  <c r="BE153" i="9"/>
  <c r="BH150" i="9"/>
  <c r="AT156" i="9"/>
  <c r="AH49" i="9"/>
  <c r="BF49" i="9" s="1"/>
  <c r="BF53" i="9" s="1"/>
  <c r="AS101" i="9"/>
  <c r="AS99" i="9"/>
  <c r="AS96" i="9"/>
  <c r="Z53" i="9" l="1"/>
  <c r="T53" i="9"/>
  <c r="S53" i="9" s="1"/>
  <c r="Y53" i="9" s="1"/>
  <c r="AH53" i="9"/>
  <c r="AS100" i="9"/>
  <c r="AS97" i="9"/>
  <c r="BE97" i="9" s="1"/>
  <c r="BH97" i="9" s="1"/>
  <c r="AS98" i="9"/>
  <c r="BE98" i="9" s="1"/>
  <c r="BH98" i="9" s="1"/>
  <c r="AS102" i="9"/>
  <c r="BE102" i="9" s="1"/>
  <c r="BH102" i="9" s="1"/>
  <c r="AS95" i="9"/>
  <c r="BE95" i="9" s="1"/>
  <c r="BH95" i="9" s="1"/>
  <c r="H145" i="9"/>
  <c r="O145" i="9" s="1"/>
  <c r="H65" i="9"/>
  <c r="O65" i="9" s="1"/>
  <c r="H75" i="9"/>
  <c r="H113" i="9"/>
  <c r="H132" i="9"/>
  <c r="H140" i="9"/>
  <c r="H53" i="9"/>
  <c r="O53" i="9" s="1"/>
  <c r="H59" i="9"/>
  <c r="H92" i="9"/>
  <c r="H103" i="9"/>
  <c r="I36" i="9"/>
  <c r="H81" i="9"/>
  <c r="BE45" i="9"/>
  <c r="BH45" i="9" s="1"/>
  <c r="BE44" i="9"/>
  <c r="BH44" i="9" s="1"/>
  <c r="BE43" i="9"/>
  <c r="BH43" i="9" s="1"/>
  <c r="BE41" i="9"/>
  <c r="BH41" i="9" s="1"/>
  <c r="I131" i="9"/>
  <c r="S131" i="9" s="1"/>
  <c r="I130" i="9"/>
  <c r="S130" i="9" s="1"/>
  <c r="I129" i="9"/>
  <c r="S129" i="9" s="1"/>
  <c r="I128" i="9"/>
  <c r="S128" i="9" s="1"/>
  <c r="I127" i="9"/>
  <c r="S127" i="9" s="1"/>
  <c r="I126" i="9"/>
  <c r="S126" i="9" s="1"/>
  <c r="I125" i="9"/>
  <c r="S125" i="9" s="1"/>
  <c r="I124" i="9"/>
  <c r="S124" i="9" s="1"/>
  <c r="I123" i="9"/>
  <c r="S123" i="9" s="1"/>
  <c r="I122" i="9"/>
  <c r="S122" i="9" s="1"/>
  <c r="I121" i="9"/>
  <c r="S121" i="9" s="1"/>
  <c r="I120" i="9"/>
  <c r="S120" i="9" s="1"/>
  <c r="I119" i="9"/>
  <c r="S119" i="9" s="1"/>
  <c r="I118" i="9"/>
  <c r="S118" i="9" s="1"/>
  <c r="I117" i="9"/>
  <c r="S117" i="9" s="1"/>
  <c r="I116" i="9"/>
  <c r="S116" i="9" s="1"/>
  <c r="I112" i="9"/>
  <c r="S112" i="9" s="1"/>
  <c r="I111" i="9"/>
  <c r="S111" i="9" s="1"/>
  <c r="I110" i="9"/>
  <c r="S110" i="9" s="1"/>
  <c r="I109" i="9"/>
  <c r="S109" i="9" s="1"/>
  <c r="S108" i="9"/>
  <c r="I107" i="9"/>
  <c r="S107" i="9" s="1"/>
  <c r="I106" i="9"/>
  <c r="S106" i="9" s="1"/>
  <c r="I102" i="9"/>
  <c r="S102" i="9" s="1"/>
  <c r="I101" i="9"/>
  <c r="S101" i="9" s="1"/>
  <c r="I100" i="9"/>
  <c r="S100" i="9" s="1"/>
  <c r="I99" i="9"/>
  <c r="S99" i="9" s="1"/>
  <c r="I98" i="9"/>
  <c r="S98" i="9" s="1"/>
  <c r="I97" i="9"/>
  <c r="S97" i="9" s="1"/>
  <c r="I96" i="9"/>
  <c r="S96" i="9" s="1"/>
  <c r="I95" i="9"/>
  <c r="S95" i="9" s="1"/>
  <c r="I91" i="9"/>
  <c r="S91" i="9" s="1"/>
  <c r="I90" i="9"/>
  <c r="S90" i="9" s="1"/>
  <c r="I89" i="9"/>
  <c r="S89" i="9" s="1"/>
  <c r="I88" i="9"/>
  <c r="S88" i="9" s="1"/>
  <c r="I87" i="9"/>
  <c r="S87" i="9" s="1"/>
  <c r="I86" i="9"/>
  <c r="S86" i="9" s="1"/>
  <c r="I85" i="9"/>
  <c r="S85" i="9" s="1"/>
  <c r="I84" i="9"/>
  <c r="S84" i="9" s="1"/>
  <c r="I80" i="9"/>
  <c r="S80" i="9" s="1"/>
  <c r="I79" i="9"/>
  <c r="S79" i="9" s="1"/>
  <c r="I78" i="9"/>
  <c r="S78" i="9" s="1"/>
  <c r="I74" i="9"/>
  <c r="S74" i="9" s="1"/>
  <c r="I73" i="9"/>
  <c r="S73" i="9" s="1"/>
  <c r="I72" i="9"/>
  <c r="S72" i="9" s="1"/>
  <c r="I71" i="9"/>
  <c r="S71" i="9" s="1"/>
  <c r="I70" i="9"/>
  <c r="S70" i="9" s="1"/>
  <c r="I69" i="9"/>
  <c r="S69" i="9" s="1"/>
  <c r="I68" i="9"/>
  <c r="S68" i="9" s="1"/>
  <c r="I58" i="9"/>
  <c r="S58" i="9" s="1"/>
  <c r="I57" i="9"/>
  <c r="S57" i="9" s="1"/>
  <c r="I56" i="9"/>
  <c r="S56" i="9" s="1"/>
  <c r="I45" i="9"/>
  <c r="S45" i="9" s="1"/>
  <c r="I44" i="9"/>
  <c r="S44" i="9" s="1"/>
  <c r="I43" i="9"/>
  <c r="S43" i="9" s="1"/>
  <c r="I42" i="9"/>
  <c r="S42" i="9" s="1"/>
  <c r="I41" i="9"/>
  <c r="S41" i="9" s="1"/>
  <c r="I40" i="9"/>
  <c r="S40" i="9" s="1"/>
  <c r="I34" i="9"/>
  <c r="S34" i="9" s="1"/>
  <c r="I31" i="9"/>
  <c r="S31" i="9" s="1"/>
  <c r="I30" i="9"/>
  <c r="S30" i="9" s="1"/>
  <c r="I29" i="9"/>
  <c r="S29" i="9" s="1"/>
  <c r="I28" i="9"/>
  <c r="S28" i="9" s="1"/>
  <c r="I27" i="9"/>
  <c r="S27" i="9" s="1"/>
  <c r="I26" i="9"/>
  <c r="S26" i="9" s="1"/>
  <c r="I25" i="9"/>
  <c r="S25" i="9" s="1"/>
  <c r="I24" i="9"/>
  <c r="S24" i="9" s="1"/>
  <c r="I23" i="9"/>
  <c r="S23" i="9" s="1"/>
  <c r="I22" i="9"/>
  <c r="S22" i="9" s="1"/>
  <c r="I21" i="9"/>
  <c r="S21" i="9" s="1"/>
  <c r="I20" i="9"/>
  <c r="S20" i="9" s="1"/>
  <c r="I19" i="9"/>
  <c r="S19" i="9" s="1"/>
  <c r="I18" i="9"/>
  <c r="S18" i="9" s="1"/>
  <c r="I16" i="9"/>
  <c r="S16" i="9" s="1"/>
  <c r="I14" i="9"/>
  <c r="S14" i="9" s="1"/>
  <c r="I13" i="9"/>
  <c r="S13" i="9" s="1"/>
  <c r="S12" i="9"/>
  <c r="Y12" i="9" s="1"/>
  <c r="I11" i="9"/>
  <c r="S11" i="9" s="1"/>
  <c r="T11" i="9" s="1"/>
  <c r="BE68" i="9"/>
  <c r="BH68" i="9" s="1"/>
  <c r="BF68" i="9"/>
  <c r="BF144" i="9"/>
  <c r="BE144" i="9"/>
  <c r="BH144" i="9" s="1"/>
  <c r="BF143" i="9"/>
  <c r="BE143" i="9"/>
  <c r="BF139" i="9"/>
  <c r="BE139" i="9"/>
  <c r="BH139" i="9" s="1"/>
  <c r="BF138" i="9"/>
  <c r="BE138" i="9"/>
  <c r="BH138" i="9" s="1"/>
  <c r="BF137" i="9"/>
  <c r="BE137" i="9"/>
  <c r="BH137" i="9" s="1"/>
  <c r="BF136" i="9"/>
  <c r="BE136" i="9"/>
  <c r="BH136" i="9" s="1"/>
  <c r="BF135" i="9"/>
  <c r="BE135" i="9"/>
  <c r="BH135" i="9" s="1"/>
  <c r="BF131" i="9"/>
  <c r="BE131" i="9"/>
  <c r="BH131" i="9" s="1"/>
  <c r="BF130" i="9"/>
  <c r="BE130" i="9"/>
  <c r="BH130" i="9" s="1"/>
  <c r="BF129" i="9"/>
  <c r="BE129" i="9"/>
  <c r="BH129" i="9" s="1"/>
  <c r="BF128" i="9"/>
  <c r="BE128" i="9"/>
  <c r="BH128" i="9" s="1"/>
  <c r="BF127" i="9"/>
  <c r="BE127" i="9"/>
  <c r="BH127" i="9" s="1"/>
  <c r="BF126" i="9"/>
  <c r="BE126" i="9"/>
  <c r="BH126" i="9" s="1"/>
  <c r="BF125" i="9"/>
  <c r="BE125" i="9"/>
  <c r="BH125" i="9" s="1"/>
  <c r="BF124" i="9"/>
  <c r="BE124" i="9"/>
  <c r="BH124" i="9" s="1"/>
  <c r="BF123" i="9"/>
  <c r="BE123" i="9"/>
  <c r="BH123" i="9" s="1"/>
  <c r="BF122" i="9"/>
  <c r="BE122" i="9"/>
  <c r="BH122" i="9" s="1"/>
  <c r="BF121" i="9"/>
  <c r="BE121" i="9"/>
  <c r="BH121" i="9" s="1"/>
  <c r="BF120" i="9"/>
  <c r="BE120" i="9"/>
  <c r="BH120" i="9" s="1"/>
  <c r="BF119" i="9"/>
  <c r="BE119" i="9"/>
  <c r="BH119" i="9" s="1"/>
  <c r="BF118" i="9"/>
  <c r="BE118" i="9"/>
  <c r="BH118" i="9" s="1"/>
  <c r="BF117" i="9"/>
  <c r="BE117" i="9"/>
  <c r="BH117" i="9" s="1"/>
  <c r="BF116" i="9"/>
  <c r="BE116" i="9"/>
  <c r="BH116" i="9" s="1"/>
  <c r="BF112" i="9"/>
  <c r="BE112" i="9"/>
  <c r="BH112" i="9" s="1"/>
  <c r="BF111" i="9"/>
  <c r="BE111" i="9"/>
  <c r="BH111" i="9" s="1"/>
  <c r="BF110" i="9"/>
  <c r="BE110" i="9"/>
  <c r="BH110" i="9" s="1"/>
  <c r="BF109" i="9"/>
  <c r="BE109" i="9"/>
  <c r="BH109" i="9" s="1"/>
  <c r="BF108" i="9"/>
  <c r="BE108" i="9"/>
  <c r="BH108" i="9" s="1"/>
  <c r="BF107" i="9"/>
  <c r="BE107" i="9"/>
  <c r="BH107" i="9" s="1"/>
  <c r="BF106" i="9"/>
  <c r="BE106" i="9"/>
  <c r="BF102" i="9"/>
  <c r="BF101" i="9"/>
  <c r="BE101" i="9"/>
  <c r="BH101" i="9" s="1"/>
  <c r="BF100" i="9"/>
  <c r="BE100" i="9"/>
  <c r="BH100" i="9" s="1"/>
  <c r="BF99" i="9"/>
  <c r="BE99" i="9"/>
  <c r="BH99" i="9" s="1"/>
  <c r="BF98" i="9"/>
  <c r="BF97" i="9"/>
  <c r="BF96" i="9"/>
  <c r="BE96" i="9"/>
  <c r="BH96" i="9" s="1"/>
  <c r="BF95" i="9"/>
  <c r="BF91" i="9"/>
  <c r="BE91" i="9"/>
  <c r="BH91" i="9" s="1"/>
  <c r="BF90" i="9"/>
  <c r="BE90" i="9"/>
  <c r="BH90" i="9" s="1"/>
  <c r="BF89" i="9"/>
  <c r="BE89" i="9"/>
  <c r="BH89" i="9" s="1"/>
  <c r="BF88" i="9"/>
  <c r="BE88" i="9"/>
  <c r="BH88" i="9" s="1"/>
  <c r="BF87" i="9"/>
  <c r="BE87" i="9"/>
  <c r="BH87" i="9" s="1"/>
  <c r="BF86" i="9"/>
  <c r="BE86" i="9"/>
  <c r="BH86" i="9" s="1"/>
  <c r="BF85" i="9"/>
  <c r="BE85" i="9"/>
  <c r="BH85" i="9" s="1"/>
  <c r="BF84" i="9"/>
  <c r="BF80" i="9"/>
  <c r="BE80" i="9"/>
  <c r="BH80" i="9" s="1"/>
  <c r="BF79" i="9"/>
  <c r="BE79" i="9"/>
  <c r="BH79" i="9" s="1"/>
  <c r="BF78" i="9"/>
  <c r="BE78" i="9"/>
  <c r="BH78" i="9" s="1"/>
  <c r="BF74" i="9"/>
  <c r="BE74" i="9"/>
  <c r="BH74" i="9" s="1"/>
  <c r="BF73" i="9"/>
  <c r="BE73" i="9"/>
  <c r="BH73" i="9" s="1"/>
  <c r="BF72" i="9"/>
  <c r="BE72" i="9"/>
  <c r="BH72" i="9" s="1"/>
  <c r="BF71" i="9"/>
  <c r="BE71" i="9"/>
  <c r="BH71" i="9" s="1"/>
  <c r="BF70" i="9"/>
  <c r="BE70" i="9"/>
  <c r="BH70" i="9" s="1"/>
  <c r="BF69" i="9"/>
  <c r="BE69" i="9"/>
  <c r="BH69" i="9" s="1"/>
  <c r="BF58" i="9"/>
  <c r="BE58" i="9"/>
  <c r="BH58" i="9" s="1"/>
  <c r="BF57" i="9"/>
  <c r="BE57" i="9"/>
  <c r="BH57" i="9" s="1"/>
  <c r="BF56" i="9"/>
  <c r="BE56" i="9"/>
  <c r="BH56" i="9" s="1"/>
  <c r="BF45" i="9"/>
  <c r="BF43" i="9"/>
  <c r="BF41" i="9"/>
  <c r="BF35" i="9"/>
  <c r="AC35" i="9" s="1"/>
  <c r="BE35" i="9"/>
  <c r="AB35" i="9" s="1"/>
  <c r="BF34" i="9"/>
  <c r="AC34" i="9" s="1"/>
  <c r="BE34" i="9"/>
  <c r="AB34" i="9" s="1"/>
  <c r="BF31" i="9"/>
  <c r="AC31" i="9" s="1"/>
  <c r="BE31" i="9"/>
  <c r="AB31" i="9" s="1"/>
  <c r="BF30" i="9"/>
  <c r="AC30" i="9" s="1"/>
  <c r="BE30" i="9"/>
  <c r="AB30" i="9" s="1"/>
  <c r="BF29" i="9"/>
  <c r="AC29" i="9" s="1"/>
  <c r="BE29" i="9"/>
  <c r="AB29" i="9" s="1"/>
  <c r="BF28" i="9"/>
  <c r="AC28" i="9" s="1"/>
  <c r="BE28" i="9"/>
  <c r="AB28" i="9" s="1"/>
  <c r="BF27" i="9"/>
  <c r="AC27" i="9" s="1"/>
  <c r="BE27" i="9"/>
  <c r="AB27" i="9" s="1"/>
  <c r="BF26" i="9"/>
  <c r="AC26" i="9" s="1"/>
  <c r="BE26" i="9"/>
  <c r="AB26" i="9" s="1"/>
  <c r="BF25" i="9"/>
  <c r="AC25" i="9" s="1"/>
  <c r="BE25" i="9"/>
  <c r="AB25" i="9" s="1"/>
  <c r="BF24" i="9"/>
  <c r="AC24" i="9" s="1"/>
  <c r="BE24" i="9"/>
  <c r="AB24" i="9" s="1"/>
  <c r="BF23" i="9"/>
  <c r="AC23" i="9" s="1"/>
  <c r="BE23" i="9"/>
  <c r="AB23" i="9" s="1"/>
  <c r="BF22" i="9"/>
  <c r="AC22" i="9" s="1"/>
  <c r="BE22" i="9"/>
  <c r="AB22" i="9" s="1"/>
  <c r="BF21" i="9"/>
  <c r="AC21" i="9" s="1"/>
  <c r="BE21" i="9"/>
  <c r="AB21" i="9" s="1"/>
  <c r="BF20" i="9"/>
  <c r="AC20" i="9" s="1"/>
  <c r="BE20" i="9"/>
  <c r="AB20" i="9" s="1"/>
  <c r="BF19" i="9"/>
  <c r="AC19" i="9" s="1"/>
  <c r="BE19" i="9"/>
  <c r="AB19" i="9" s="1"/>
  <c r="BF18" i="9"/>
  <c r="AC18" i="9" s="1"/>
  <c r="BE18" i="9"/>
  <c r="AB18" i="9" s="1"/>
  <c r="BF16" i="9"/>
  <c r="AC16" i="9" s="1"/>
  <c r="BF14" i="9"/>
  <c r="AC14" i="9" s="1"/>
  <c r="BF13" i="9"/>
  <c r="AC13" i="9" s="1"/>
  <c r="BF12" i="9"/>
  <c r="AC12" i="9" s="1"/>
  <c r="BF11" i="9"/>
  <c r="AC11" i="9" s="1"/>
  <c r="BE16" i="9"/>
  <c r="AB16" i="9" s="1"/>
  <c r="BE14" i="9"/>
  <c r="AB14" i="9" s="1"/>
  <c r="BE13" i="9"/>
  <c r="AB13" i="9" s="1"/>
  <c r="BE12" i="9"/>
  <c r="AB12" i="9" s="1"/>
  <c r="BE11" i="9"/>
  <c r="AB11" i="9" s="1"/>
  <c r="AH156" i="9" l="1"/>
  <c r="T18" i="9"/>
  <c r="Z18" i="9" s="1"/>
  <c r="Y18" i="9"/>
  <c r="T30" i="9"/>
  <c r="Z30" i="9" s="1"/>
  <c r="Y30" i="9"/>
  <c r="T45" i="9"/>
  <c r="Z45" i="9" s="1"/>
  <c r="Y45" i="9"/>
  <c r="T79" i="9"/>
  <c r="Z79" i="9" s="1"/>
  <c r="Y79" i="9"/>
  <c r="T97" i="9"/>
  <c r="Z97" i="9" s="1"/>
  <c r="Y97" i="9"/>
  <c r="T108" i="9"/>
  <c r="Z108" i="9" s="1"/>
  <c r="Y108" i="9"/>
  <c r="T119" i="9"/>
  <c r="Z119" i="9" s="1"/>
  <c r="Y119" i="9"/>
  <c r="T127" i="9"/>
  <c r="Z127" i="9" s="1"/>
  <c r="Y127" i="9"/>
  <c r="T131" i="9"/>
  <c r="Z131" i="9" s="1"/>
  <c r="Y131" i="9"/>
  <c r="T23" i="9"/>
  <c r="Z23" i="9" s="1"/>
  <c r="Y23" i="9"/>
  <c r="T27" i="9"/>
  <c r="Z27" i="9" s="1"/>
  <c r="Y27" i="9"/>
  <c r="T31" i="9"/>
  <c r="Z31" i="9" s="1"/>
  <c r="Y31" i="9"/>
  <c r="T42" i="9"/>
  <c r="Z42" i="9" s="1"/>
  <c r="Y42" i="9"/>
  <c r="T56" i="9"/>
  <c r="Z56" i="9" s="1"/>
  <c r="Y56" i="9"/>
  <c r="T69" i="9"/>
  <c r="Z69" i="9" s="1"/>
  <c r="Y69" i="9"/>
  <c r="T73" i="9"/>
  <c r="Z73" i="9" s="1"/>
  <c r="Y73" i="9"/>
  <c r="T80" i="9"/>
  <c r="Z80" i="9" s="1"/>
  <c r="Y80" i="9"/>
  <c r="T87" i="9"/>
  <c r="Z87" i="9" s="1"/>
  <c r="Y87" i="9"/>
  <c r="T91" i="9"/>
  <c r="Z91" i="9" s="1"/>
  <c r="Y91" i="9"/>
  <c r="T98" i="9"/>
  <c r="Z98" i="9" s="1"/>
  <c r="Y98" i="9"/>
  <c r="T102" i="9"/>
  <c r="Z102" i="9" s="1"/>
  <c r="Y102" i="9"/>
  <c r="T109" i="9"/>
  <c r="Z109" i="9" s="1"/>
  <c r="Y109" i="9"/>
  <c r="T116" i="9"/>
  <c r="Z116" i="9" s="1"/>
  <c r="Y116" i="9"/>
  <c r="T120" i="9"/>
  <c r="Z120" i="9" s="1"/>
  <c r="Y120" i="9"/>
  <c r="T124" i="9"/>
  <c r="Z124" i="9" s="1"/>
  <c r="Y124" i="9"/>
  <c r="T128" i="9"/>
  <c r="Z128" i="9" s="1"/>
  <c r="Y128" i="9"/>
  <c r="I81" i="9"/>
  <c r="O81" i="9"/>
  <c r="I59" i="9"/>
  <c r="O59" i="9"/>
  <c r="I113" i="9"/>
  <c r="O113" i="9"/>
  <c r="T22" i="9"/>
  <c r="Z22" i="9" s="1"/>
  <c r="Y22" i="9"/>
  <c r="T41" i="9"/>
  <c r="Z41" i="9" s="1"/>
  <c r="Y41" i="9"/>
  <c r="T72" i="9"/>
  <c r="Z72" i="9" s="1"/>
  <c r="Y72" i="9"/>
  <c r="T86" i="9"/>
  <c r="Z86" i="9" s="1"/>
  <c r="Y86" i="9"/>
  <c r="T101" i="9"/>
  <c r="Z101" i="9" s="1"/>
  <c r="Y101" i="9"/>
  <c r="T112" i="9"/>
  <c r="Z112" i="9" s="1"/>
  <c r="Y112" i="9"/>
  <c r="T123" i="9"/>
  <c r="Z123" i="9" s="1"/>
  <c r="Y123" i="9"/>
  <c r="I92" i="9"/>
  <c r="O92" i="9"/>
  <c r="T14" i="9"/>
  <c r="Z14" i="9" s="1"/>
  <c r="Y14" i="9"/>
  <c r="T20" i="9"/>
  <c r="Z20" i="9" s="1"/>
  <c r="Y20" i="9"/>
  <c r="T24" i="9"/>
  <c r="Z24" i="9" s="1"/>
  <c r="Y24" i="9"/>
  <c r="T28" i="9"/>
  <c r="Z28" i="9" s="1"/>
  <c r="Y28" i="9"/>
  <c r="T34" i="9"/>
  <c r="Z34" i="9" s="1"/>
  <c r="Y34" i="9"/>
  <c r="T43" i="9"/>
  <c r="Z43" i="9" s="1"/>
  <c r="Y43" i="9"/>
  <c r="T57" i="9"/>
  <c r="Y57" i="9"/>
  <c r="T70" i="9"/>
  <c r="Z70" i="9" s="1"/>
  <c r="Y70" i="9"/>
  <c r="T74" i="9"/>
  <c r="Z74" i="9" s="1"/>
  <c r="Y74" i="9"/>
  <c r="T84" i="9"/>
  <c r="Z84" i="9" s="1"/>
  <c r="Y84" i="9"/>
  <c r="T88" i="9"/>
  <c r="Z88" i="9" s="1"/>
  <c r="Y88" i="9"/>
  <c r="T95" i="9"/>
  <c r="Z95" i="9" s="1"/>
  <c r="Y95" i="9"/>
  <c r="T99" i="9"/>
  <c r="Z99" i="9" s="1"/>
  <c r="Y99" i="9"/>
  <c r="T106" i="9"/>
  <c r="Z106" i="9" s="1"/>
  <c r="Y106" i="9"/>
  <c r="T110" i="9"/>
  <c r="Z110" i="9" s="1"/>
  <c r="Y110" i="9"/>
  <c r="T117" i="9"/>
  <c r="Z117" i="9" s="1"/>
  <c r="Y117" i="9"/>
  <c r="T121" i="9"/>
  <c r="Z121" i="9" s="1"/>
  <c r="Y121" i="9"/>
  <c r="T125" i="9"/>
  <c r="Z125" i="9" s="1"/>
  <c r="Y125" i="9"/>
  <c r="T129" i="9"/>
  <c r="Z129" i="9" s="1"/>
  <c r="Y129" i="9"/>
  <c r="I75" i="9"/>
  <c r="O75" i="9"/>
  <c r="T26" i="9"/>
  <c r="Z26" i="9" s="1"/>
  <c r="Y26" i="9"/>
  <c r="T68" i="9"/>
  <c r="Z68" i="9" s="1"/>
  <c r="Y68" i="9"/>
  <c r="T90" i="9"/>
  <c r="Z90" i="9" s="1"/>
  <c r="Y90" i="9"/>
  <c r="I132" i="9"/>
  <c r="O132" i="9"/>
  <c r="T16" i="9"/>
  <c r="Z16" i="9" s="1"/>
  <c r="Y16" i="9"/>
  <c r="T21" i="9"/>
  <c r="Z21" i="9" s="1"/>
  <c r="Y21" i="9"/>
  <c r="T25" i="9"/>
  <c r="Z25" i="9" s="1"/>
  <c r="Y25" i="9"/>
  <c r="T29" i="9"/>
  <c r="Z29" i="9" s="1"/>
  <c r="Y29" i="9"/>
  <c r="T40" i="9"/>
  <c r="Y40" i="9"/>
  <c r="T44" i="9"/>
  <c r="Z44" i="9" s="1"/>
  <c r="Y44" i="9"/>
  <c r="T58" i="9"/>
  <c r="Z58" i="9" s="1"/>
  <c r="Y58" i="9"/>
  <c r="T71" i="9"/>
  <c r="Y71" i="9"/>
  <c r="T78" i="9"/>
  <c r="Z78" i="9" s="1"/>
  <c r="Y78" i="9"/>
  <c r="T85" i="9"/>
  <c r="Z85" i="9" s="1"/>
  <c r="Y85" i="9"/>
  <c r="T89" i="9"/>
  <c r="Z89" i="9" s="1"/>
  <c r="Y89" i="9"/>
  <c r="T96" i="9"/>
  <c r="Z96" i="9" s="1"/>
  <c r="Y96" i="9"/>
  <c r="T100" i="9"/>
  <c r="Z100" i="9" s="1"/>
  <c r="Y100" i="9"/>
  <c r="T107" i="9"/>
  <c r="Z107" i="9" s="1"/>
  <c r="Y107" i="9"/>
  <c r="T111" i="9"/>
  <c r="Z111" i="9" s="1"/>
  <c r="Y111" i="9"/>
  <c r="T118" i="9"/>
  <c r="Z118" i="9" s="1"/>
  <c r="Y118" i="9"/>
  <c r="T122" i="9"/>
  <c r="Z122" i="9" s="1"/>
  <c r="Y122" i="9"/>
  <c r="T126" i="9"/>
  <c r="Z126" i="9" s="1"/>
  <c r="Y126" i="9"/>
  <c r="T130" i="9"/>
  <c r="Z130" i="9" s="1"/>
  <c r="Y130" i="9"/>
  <c r="I103" i="9"/>
  <c r="O103" i="9"/>
  <c r="I140" i="9"/>
  <c r="O140" i="9"/>
  <c r="T19" i="9"/>
  <c r="Z19" i="9" s="1"/>
  <c r="Y19" i="9"/>
  <c r="T13" i="9"/>
  <c r="Z13" i="9" s="1"/>
  <c r="Y13" i="9" s="1"/>
  <c r="T12" i="9"/>
  <c r="Z12" i="9" s="1"/>
  <c r="Z11" i="9"/>
  <c r="Y11" i="9" s="1"/>
  <c r="BH153" i="9"/>
  <c r="I65" i="9"/>
  <c r="BH65" i="9"/>
  <c r="Z57" i="9"/>
  <c r="I53" i="9"/>
  <c r="BH53" i="9"/>
  <c r="Z40" i="9"/>
  <c r="Z46" i="9" s="1"/>
  <c r="BE145" i="9"/>
  <c r="BH145" i="9" s="1"/>
  <c r="BH143" i="9"/>
  <c r="BE113" i="9"/>
  <c r="BH113" i="9" s="1"/>
  <c r="BH106" i="9"/>
  <c r="BE103" i="9"/>
  <c r="BH103" i="9" s="1"/>
  <c r="BE81" i="9"/>
  <c r="BH81" i="9" s="1"/>
  <c r="BF36" i="9"/>
  <c r="AS103" i="9"/>
  <c r="AS156" i="9" s="1"/>
  <c r="BE140" i="9"/>
  <c r="BH140" i="9" s="1"/>
  <c r="H156" i="9"/>
  <c r="BF132" i="9"/>
  <c r="AC36" i="9"/>
  <c r="BE36" i="9"/>
  <c r="BF113" i="9"/>
  <c r="BF81" i="9"/>
  <c r="BF145" i="9"/>
  <c r="BF140" i="9"/>
  <c r="BE132" i="9"/>
  <c r="BH132" i="9" s="1"/>
  <c r="BF103" i="9"/>
  <c r="BF92" i="9"/>
  <c r="BF75" i="9"/>
  <c r="BE75" i="9"/>
  <c r="BH75" i="9" s="1"/>
  <c r="BE59" i="9"/>
  <c r="BH59" i="9" s="1"/>
  <c r="BF59" i="9"/>
  <c r="BF42" i="9"/>
  <c r="BF40" i="9"/>
  <c r="C16" i="12" l="1"/>
  <c r="C12" i="12"/>
  <c r="C8" i="12"/>
  <c r="C17" i="12"/>
  <c r="C9" i="12"/>
  <c r="C15" i="12"/>
  <c r="C11" i="12"/>
  <c r="C7" i="12"/>
  <c r="C14" i="12"/>
  <c r="C10" i="12"/>
  <c r="C6" i="12"/>
  <c r="C13" i="12"/>
  <c r="C5" i="12"/>
  <c r="AC156" i="9"/>
  <c r="T81" i="9"/>
  <c r="S81" i="9" s="1"/>
  <c r="Y81" i="9" s="1"/>
  <c r="T75" i="9"/>
  <c r="S75" i="9" s="1"/>
  <c r="Y75" i="9" s="1"/>
  <c r="Z71" i="9"/>
  <c r="T113" i="9"/>
  <c r="S113" i="9" s="1"/>
  <c r="Y113" i="9" s="1"/>
  <c r="T92" i="9"/>
  <c r="S92" i="9" s="1"/>
  <c r="Y92" i="9" s="1"/>
  <c r="T132" i="9"/>
  <c r="S132" i="9" s="1"/>
  <c r="Y132" i="9" s="1"/>
  <c r="T59" i="9"/>
  <c r="S59" i="9" s="1"/>
  <c r="Y59" i="9" s="1"/>
  <c r="T103" i="9"/>
  <c r="S103" i="9" s="1"/>
  <c r="Y103" i="9" s="1"/>
  <c r="T46" i="9"/>
  <c r="S46" i="9" s="1"/>
  <c r="Y46" i="9" s="1"/>
  <c r="Z81" i="9"/>
  <c r="Z132" i="9"/>
  <c r="Z113" i="9"/>
  <c r="Z103" i="9"/>
  <c r="Z92" i="9"/>
  <c r="Z75" i="9"/>
  <c r="Z59" i="9"/>
  <c r="BE84" i="9"/>
  <c r="C19" i="12" l="1"/>
  <c r="BE92" i="9"/>
  <c r="BH92" i="9" s="1"/>
  <c r="BH84" i="9"/>
  <c r="B45" i="9"/>
  <c r="B43" i="9"/>
  <c r="B42" i="9"/>
  <c r="B41" i="9"/>
  <c r="B40" i="9"/>
  <c r="B35" i="9"/>
  <c r="B34" i="9"/>
  <c r="B31" i="9"/>
  <c r="B30" i="9"/>
  <c r="B29" i="9"/>
  <c r="B28" i="9"/>
  <c r="B27" i="9"/>
  <c r="B26" i="9"/>
  <c r="B16" i="9"/>
  <c r="B14" i="9"/>
  <c r="B13" i="9"/>
  <c r="B12" i="9"/>
  <c r="B11" i="9"/>
  <c r="B24" i="9"/>
  <c r="B23" i="9"/>
  <c r="B22" i="9"/>
  <c r="B21" i="9"/>
  <c r="B20" i="9"/>
  <c r="B19" i="9"/>
  <c r="B18" i="9"/>
  <c r="B25" i="9"/>
  <c r="BE42" i="9"/>
  <c r="BH42" i="9" s="1"/>
  <c r="AF44" i="9"/>
  <c r="J156" i="9"/>
  <c r="O156" i="9" s="1"/>
  <c r="AF46" i="9" l="1"/>
  <c r="I156" i="9"/>
  <c r="AB36" i="9"/>
  <c r="BE40" i="9"/>
  <c r="AB156" i="9" l="1"/>
  <c r="C20" i="12"/>
  <c r="C21" i="12" s="1"/>
  <c r="AF156" i="9"/>
  <c r="BH40" i="9"/>
  <c r="BE46" i="9"/>
  <c r="BH46" i="9" s="1"/>
  <c r="BF44" i="9"/>
  <c r="BF46" i="9" l="1"/>
  <c r="BF156" i="9" s="1"/>
  <c r="BE156" i="9"/>
  <c r="C28" i="12" l="1"/>
  <c r="C32" i="12"/>
  <c r="C36" i="12"/>
  <c r="C35" i="12"/>
  <c r="C29" i="12"/>
  <c r="C33" i="12"/>
  <c r="C37" i="12"/>
  <c r="C27" i="12"/>
  <c r="C30" i="12"/>
  <c r="C34" i="12"/>
  <c r="C38" i="12"/>
  <c r="C31" i="12"/>
  <c r="C39" i="12"/>
  <c r="C41" i="12"/>
  <c r="D37" i="4"/>
  <c r="C40" i="12" l="1"/>
  <c r="C42" i="12" s="1"/>
  <c r="S35" i="9"/>
  <c r="T35" i="9" l="1"/>
  <c r="T36" i="9" s="1"/>
  <c r="S36" i="9" s="1"/>
  <c r="Y35" i="9"/>
  <c r="Z35" i="9"/>
  <c r="T156" i="9" l="1"/>
  <c r="S156" i="9" s="1"/>
  <c r="Z36" i="9"/>
  <c r="Y36" i="9" s="1"/>
  <c r="Z156" i="9" l="1"/>
  <c r="Y156" i="9" s="1"/>
</calcChain>
</file>

<file path=xl/sharedStrings.xml><?xml version="1.0" encoding="utf-8"?>
<sst xmlns="http://schemas.openxmlformats.org/spreadsheetml/2006/main" count="478" uniqueCount="256">
  <si>
    <t>Totaal</t>
  </si>
  <si>
    <t>FTE</t>
  </si>
  <si>
    <t>Secretariele ondersteuning</t>
  </si>
  <si>
    <t>Marketing, PR en communicatie</t>
  </si>
  <si>
    <t>Juridische zaken</t>
  </si>
  <si>
    <t>Personeel en organisatie</t>
  </si>
  <si>
    <t>Informatisering en Automatisering</t>
  </si>
  <si>
    <t>Facilitaire zaken</t>
  </si>
  <si>
    <t>Huisvesting</t>
  </si>
  <si>
    <t>Inkoop</t>
  </si>
  <si>
    <t>Onderwijsspecifieke overhead</t>
  </si>
  <si>
    <t>GPL (€)</t>
  </si>
  <si>
    <t>Docent LC</t>
  </si>
  <si>
    <t>Docent LB</t>
  </si>
  <si>
    <t>Voorzitter centrale directie</t>
  </si>
  <si>
    <t>Centrale directie</t>
  </si>
  <si>
    <t>A</t>
  </si>
  <si>
    <t>Hoofd secretariaat</t>
  </si>
  <si>
    <t>Secretariaat en administratie</t>
  </si>
  <si>
    <t>Secretariaat directie</t>
  </si>
  <si>
    <t>Secretariaat overig</t>
  </si>
  <si>
    <t>B</t>
  </si>
  <si>
    <t>Secretaris College van Bestuur</t>
  </si>
  <si>
    <t>Beleidsmedewerker</t>
  </si>
  <si>
    <t>C</t>
  </si>
  <si>
    <t xml:space="preserve">Kwaliteitszorg  </t>
  </si>
  <si>
    <t>Hoofd kwaliteitszorg</t>
  </si>
  <si>
    <t>Kwaliteitszorg algemeen</t>
  </si>
  <si>
    <t>D</t>
  </si>
  <si>
    <t>Beleid/ projectleiding marketing</t>
  </si>
  <si>
    <t>Marketing algemeen</t>
  </si>
  <si>
    <t>PR algemeen</t>
  </si>
  <si>
    <t>Beleid/ projectleiding communicatie</t>
  </si>
  <si>
    <t>Communicatie algemeen</t>
  </si>
  <si>
    <t>E</t>
  </si>
  <si>
    <t>Beleid/projectleiding juridische zaken</t>
  </si>
  <si>
    <t>Juridische zaken algemeen</t>
  </si>
  <si>
    <t>Juridische zaken leerlingen/personeel</t>
  </si>
  <si>
    <t>F</t>
  </si>
  <si>
    <t>Personeelsfunctionaris</t>
  </si>
  <si>
    <t>Opleidingscoördinatie</t>
  </si>
  <si>
    <t>Staf personeel en organisatie</t>
  </si>
  <si>
    <t>Senior personeels- en salarisadministratie</t>
  </si>
  <si>
    <t>Personeels- en salarisadministratie</t>
  </si>
  <si>
    <t>Verzuimcoordinator</t>
  </si>
  <si>
    <t>Arboarts /Dienst</t>
  </si>
  <si>
    <t>G</t>
  </si>
  <si>
    <t>Financien en Control</t>
  </si>
  <si>
    <t>Hoofd financiële zaken</t>
  </si>
  <si>
    <t>Financiële administratie</t>
  </si>
  <si>
    <t>Crediteuren/debiteuren</t>
  </si>
  <si>
    <t>Beleidsondersteuning financiën</t>
  </si>
  <si>
    <t>H</t>
  </si>
  <si>
    <t>Hoofd ICT</t>
  </si>
  <si>
    <t>Systeem- en netwerkbeheer</t>
  </si>
  <si>
    <t>Applicatiebeheer</t>
  </si>
  <si>
    <t>Helpdeskmedwerker</t>
  </si>
  <si>
    <t>Advies ICT</t>
  </si>
  <si>
    <t>ICT algemeen</t>
  </si>
  <si>
    <t>I</t>
  </si>
  <si>
    <t>Hoofd facilitaire zaken</t>
  </si>
  <si>
    <t>Locatiebeheer</t>
  </si>
  <si>
    <t>Arbo-zaken</t>
  </si>
  <si>
    <t>Facilitaire zaken algemeen</t>
  </si>
  <si>
    <t>Hoofdconciërge</t>
  </si>
  <si>
    <t>Conciërge</t>
  </si>
  <si>
    <t>Surveillance</t>
  </si>
  <si>
    <t>Kantinebeheer</t>
  </si>
  <si>
    <t>Kantine Keuken</t>
  </si>
  <si>
    <t>Kantine overig</t>
  </si>
  <si>
    <t>Reprografie</t>
  </si>
  <si>
    <t>Schoonmaak</t>
  </si>
  <si>
    <t>Tuinonderhoud</t>
  </si>
  <si>
    <t>Onderhoud</t>
  </si>
  <si>
    <t>Facilitaire dienst technisch</t>
  </si>
  <si>
    <t>Telefoon/ receptie</t>
  </si>
  <si>
    <t>J</t>
  </si>
  <si>
    <t>Onderhoudsmedewerkers</t>
  </si>
  <si>
    <t>Begeleiding bouwprojecten</t>
  </si>
  <si>
    <t>K</t>
  </si>
  <si>
    <t>Manager Inkoop</t>
  </si>
  <si>
    <t>Medewerker inkoop</t>
  </si>
  <si>
    <t>L</t>
  </si>
  <si>
    <t>Activiteitencoördinatie</t>
  </si>
  <si>
    <t>Assistentie decanaat</t>
  </si>
  <si>
    <t>Mediatheek</t>
  </si>
  <si>
    <t>Roosterplanning /roosteradministratie</t>
  </si>
  <si>
    <t>Leerlingenadministratie</t>
  </si>
  <si>
    <t>Assistent leerlingenadministratie</t>
  </si>
  <si>
    <t>M</t>
  </si>
  <si>
    <t>Directeur/rector</t>
  </si>
  <si>
    <t>Plv.directeur rector</t>
  </si>
  <si>
    <t>Directeur bedrijfsvoering</t>
  </si>
  <si>
    <t>TOELICHTING</t>
  </si>
  <si>
    <t xml:space="preserve">Hoeveel BRIN-nummers worden er gebruikt? </t>
  </si>
  <si>
    <t>Wat is de naam van de invuller?</t>
  </si>
  <si>
    <t xml:space="preserve">Wat is de functie van de invuller? </t>
  </si>
  <si>
    <t>Personeel</t>
  </si>
  <si>
    <t>Materieel</t>
  </si>
  <si>
    <t xml:space="preserve">Bestaat de dienstverlening uit vaste producten en diensten? </t>
  </si>
  <si>
    <t>Worden er door het bestuursbureau werkzaamheden voor andere organisaties uitgevoerd (buiten het bestuur en de scholen, bijvoorbeeld commerciele activiteiten)?  Zo ja, graag nader toelichten.</t>
  </si>
  <si>
    <t>Kunnen scholen naast de vaste diensten ook andere diensten afnemen?</t>
  </si>
  <si>
    <t>Zijn scholen verplicht diensten de af te nemen bij de centrale organisatie?</t>
  </si>
  <si>
    <t>Zijn scholen verplicht om ICT infrastructuur af te nemen?</t>
  </si>
  <si>
    <t>Zijn scholen verplicht personeel van elkaar over te nemen bij groei/krimp?</t>
  </si>
  <si>
    <t>Bestaan er centrale (na)scholingsfaciliteiten?</t>
  </si>
  <si>
    <t xml:space="preserve">Wat is het e-mailadres van de invuller? </t>
  </si>
  <si>
    <t xml:space="preserve">Hoeveel organisatie eenheden (begrotingen) zijn er (excl. stafbureau)? </t>
  </si>
  <si>
    <t>Wat is het totale begrotingsbudget (gesplitst naar materiele en personele kosten)?</t>
  </si>
  <si>
    <t>Hoe is de huisvesting van het kantoor geregeld? (huur, koop, onderdeel van school, etc.)?</t>
  </si>
  <si>
    <t>Wat is de naam van het bestuur (of de school in geval van een eenpitter)?</t>
  </si>
  <si>
    <t>(€)</t>
  </si>
  <si>
    <t xml:space="preserve">1. Benchmark - Algemene vragen </t>
  </si>
  <si>
    <r>
      <t>Hoeveel bedraagt (bij benadering) de m</t>
    </r>
    <r>
      <rPr>
        <vertAlign val="superscript"/>
        <sz val="8"/>
        <rFont val="Verdana"/>
        <family val="2"/>
      </rPr>
      <t>2</t>
    </r>
    <r>
      <rPr>
        <sz val="8"/>
        <rFont val="Verdana"/>
        <family val="2"/>
      </rPr>
      <t xml:space="preserve"> prijs per jaar van het kantoor (excl. exploitatiekosten)?</t>
    </r>
  </si>
  <si>
    <r>
      <t>Bij koop: afschrijvingskosten / m</t>
    </r>
    <r>
      <rPr>
        <vertAlign val="superscript"/>
        <sz val="7"/>
        <rFont val="Verdana"/>
        <family val="2"/>
      </rPr>
      <t>2</t>
    </r>
    <r>
      <rPr>
        <sz val="7"/>
        <rFont val="Verdana"/>
        <family val="2"/>
      </rPr>
      <t>. Bij huur: kale huur / m</t>
    </r>
    <r>
      <rPr>
        <vertAlign val="superscript"/>
        <sz val="7"/>
        <rFont val="Verdana"/>
        <family val="2"/>
      </rPr>
      <t>2</t>
    </r>
    <r>
      <rPr>
        <sz val="7"/>
        <rFont val="Verdana"/>
        <family val="2"/>
      </rPr>
      <t>.</t>
    </r>
  </si>
  <si>
    <t>A. Invuller / contactpersoon</t>
  </si>
  <si>
    <t>B. Bestuur - algemeen</t>
  </si>
  <si>
    <t>Totale organisatie</t>
  </si>
  <si>
    <t>Logopedie</t>
  </si>
  <si>
    <t>Theorie- en praktijkinstructie</t>
  </si>
  <si>
    <t>Lesinval</t>
  </si>
  <si>
    <t>Docentassistentie</t>
  </si>
  <si>
    <t>Lokaalassistentie</t>
  </si>
  <si>
    <t>Onderwijsassistentie techniek</t>
  </si>
  <si>
    <t>Onderwijsassistentie algemeen</t>
  </si>
  <si>
    <t>Technisch onderwijs assistentie</t>
  </si>
  <si>
    <t>Zorgcoördinatie</t>
  </si>
  <si>
    <t>Psychologie</t>
  </si>
  <si>
    <t>Orthopedagogie</t>
  </si>
  <si>
    <t>Studiebegeleiding</t>
  </si>
  <si>
    <t>School maatschappelijk werk</t>
  </si>
  <si>
    <t>Docent LD/LE</t>
  </si>
  <si>
    <t>Geef een korte omschrijving</t>
  </si>
  <si>
    <t>Manager huisvesting</t>
  </si>
  <si>
    <t>Beheer groot onderhoud</t>
  </si>
  <si>
    <t xml:space="preserve">Staf / beleidsmatige ondersteuning </t>
  </si>
  <si>
    <t>Zijn schooldirecteuren verantwoordelijk voor de financiën van de eigen school</t>
  </si>
  <si>
    <t xml:space="preserve">Incl. budget schoolboeken </t>
  </si>
  <si>
    <t>Zijn scholen (grotendeels) verplicht om in te kopen conform centrale inkoopafspraken?</t>
  </si>
  <si>
    <t>€</t>
  </si>
  <si>
    <t>Secretariële ondersteuning</t>
  </si>
  <si>
    <t>Senior administratief medewerkers</t>
  </si>
  <si>
    <t>Adminstratief medewerkers</t>
  </si>
  <si>
    <t>(Concern) controller</t>
  </si>
  <si>
    <t>Auditors</t>
  </si>
  <si>
    <t>Technisch medewerker</t>
  </si>
  <si>
    <t>(Beleids)medewerker huisvesting</t>
  </si>
  <si>
    <t xml:space="preserve">  - Waarvan aantal leerlingen pro en lwoo? (excl. VAVO (TG))</t>
  </si>
  <si>
    <t>OP</t>
  </si>
  <si>
    <t>Waarvan OP</t>
  </si>
  <si>
    <t>Naam organisatie</t>
  </si>
  <si>
    <t>Indeling primair</t>
  </si>
  <si>
    <t>Indeling secundair</t>
  </si>
  <si>
    <t>Bestuursomvang</t>
  </si>
  <si>
    <t>OOP</t>
  </si>
  <si>
    <t>Bestuur/directie /management
€</t>
  </si>
  <si>
    <t>Bestuur/directie /management
FTE</t>
  </si>
  <si>
    <t>Totaal overheadtaken
€</t>
  </si>
  <si>
    <t>=Invoer</t>
  </si>
  <si>
    <t>Secretariele ondersteuning
FTE</t>
  </si>
  <si>
    <t>Secretariele ondersteuning
€</t>
  </si>
  <si>
    <t>Staf Beleidsmatige ondersteuning 
FTE</t>
  </si>
  <si>
    <t>Staf Beleidsmatige ondersteuning 
€</t>
  </si>
  <si>
    <t>Kwaliteitszorg  
FTE</t>
  </si>
  <si>
    <t>Kwaliteitszorg  
€</t>
  </si>
  <si>
    <t>Marketing, PR en communicatie
FTE</t>
  </si>
  <si>
    <t>Marketing, PR en communicatie
€</t>
  </si>
  <si>
    <t>Juridische zaken
FTE</t>
  </si>
  <si>
    <t>Juridische zaken
€</t>
  </si>
  <si>
    <t>Personeel en organisatie
FTE</t>
  </si>
  <si>
    <t>Personeel en organisatie
€</t>
  </si>
  <si>
    <t>Financien en Control
FTE</t>
  </si>
  <si>
    <t>Financien en Control
€</t>
  </si>
  <si>
    <t>Informatisering en Automatisering
FTE</t>
  </si>
  <si>
    <t>Informatisering en Automatisering
€</t>
  </si>
  <si>
    <t>Facilitaire zaken
FTE</t>
  </si>
  <si>
    <t>Facilitaire zaken
€</t>
  </si>
  <si>
    <t>Huisvesting
FTE</t>
  </si>
  <si>
    <t>Huisvesting
€</t>
  </si>
  <si>
    <t>Inkoop
FTE</t>
  </si>
  <si>
    <t>Inkoop
€</t>
  </si>
  <si>
    <t>Onderwijsspecifieke overhead
FTE</t>
  </si>
  <si>
    <t>Onderwijsspecifieke overhead
€</t>
  </si>
  <si>
    <t>Totaal overheadtaken
FTE</t>
  </si>
  <si>
    <t>Overhead (bij OP: overheadtaken door OP-ers)</t>
  </si>
  <si>
    <t>Invulsheet</t>
  </si>
  <si>
    <t>Parameters</t>
  </si>
  <si>
    <t>Klein</t>
  </si>
  <si>
    <t>Middelgroot</t>
  </si>
  <si>
    <t>Groot</t>
  </si>
  <si>
    <t>Van</t>
  </si>
  <si>
    <t>Classificatie</t>
  </si>
  <si>
    <t>Tabel classificatie bestuur naar omvang leerlingaantal</t>
  </si>
  <si>
    <t>Tot</t>
  </si>
  <si>
    <t>Stamgegevens van de organisatie</t>
  </si>
  <si>
    <t>Stamgegevens</t>
  </si>
  <si>
    <t>Controle</t>
  </si>
  <si>
    <t>Toewijzing</t>
  </si>
  <si>
    <t>Salarisadministratie</t>
  </si>
  <si>
    <t>Inhuur derden</t>
  </si>
  <si>
    <t>Benchmarkonderzoek Overhead Voortgezet Onderwijs, 2016/2017</t>
  </si>
  <si>
    <t>Benchmarkonderzoek overhead bij VO schoolbesturen 2017</t>
  </si>
  <si>
    <t>C. Collectief / centraal georganiseerde activiteiten</t>
  </si>
  <si>
    <t>D. Bestuursbureau</t>
  </si>
  <si>
    <t>Wat is het bestuursnummer van het bestuur?</t>
  </si>
  <si>
    <t>Nee, toelichting: …</t>
  </si>
  <si>
    <t>Leerlingzorg</t>
  </si>
  <si>
    <t>Vallen onder het huidig bestuur ook andere sectoren dan alleen VO, zo ja welke</t>
  </si>
  <si>
    <t>Wat was het aantal VO leerlingen per 1 oktober 2016? (excl. VAVO (TG))</t>
  </si>
  <si>
    <t>Hoeveel bedragen de totale jaarlijkse baten (VO)?</t>
  </si>
  <si>
    <t>Hoeveel bedraagt de totale lumpsum van de gehele instelling (VO) gesplitst naar materieel en personeel)?</t>
  </si>
  <si>
    <t>Hoeveel leerlingen vallen onder deze andere sectoren?</t>
  </si>
  <si>
    <r>
      <t xml:space="preserve">Is er </t>
    </r>
    <r>
      <rPr>
        <b/>
        <u/>
        <sz val="8"/>
        <rFont val="Verdana"/>
        <family val="2"/>
      </rPr>
      <t>geen</t>
    </r>
    <r>
      <rPr>
        <b/>
        <sz val="8"/>
        <rFont val="Verdana"/>
        <family val="2"/>
      </rPr>
      <t xml:space="preserve"> sprake van een bestuursbureau (of vergelijkbaar), dan is vragenlijst D. niet van toepassing.</t>
    </r>
  </si>
  <si>
    <t xml:space="preserve">Bestuur </t>
  </si>
  <si>
    <t>Waarvan op bestuursbureau</t>
  </si>
  <si>
    <t>Lesgevende taken Directie/management</t>
  </si>
  <si>
    <t>Hoofd personeel en organisatie/Hoofd HRM</t>
  </si>
  <si>
    <t>Staffuctionaris/Staf onderwijs</t>
  </si>
  <si>
    <t>Boekenfonds</t>
  </si>
  <si>
    <t>Beleid / projectleiding kwaliteitszorg</t>
  </si>
  <si>
    <t>Hoofd marketing / Hoofd communicatie</t>
  </si>
  <si>
    <t>Beleid / projectleider PR</t>
  </si>
  <si>
    <t>Bestuur / directie / management</t>
  </si>
  <si>
    <t>Teamleider / coördinator / conrector (teamleiding)</t>
  </si>
  <si>
    <t>Directie / management</t>
  </si>
  <si>
    <t>Decanaat / advies loopbaanoriëntatie en -begeleiding (LOB)</t>
  </si>
  <si>
    <t>Sociaal pedagogie / remedial teaching</t>
  </si>
  <si>
    <t>LIO / stagiair betaald</t>
  </si>
  <si>
    <t>LIO / stagiair onbetaald</t>
  </si>
  <si>
    <t>Selecteer de groene velden voor meer informatie.</t>
  </si>
  <si>
    <t>Ja/Nee</t>
  </si>
  <si>
    <t>Nee</t>
  </si>
  <si>
    <t>Ja</t>
  </si>
  <si>
    <t>Excl vavo deeltijd. Vavo totaal bekend op scholen. Opvragen?</t>
  </si>
  <si>
    <t>Huur</t>
  </si>
  <si>
    <t>Loonkosten werkgever + inhuur derden. Salariskosten afdelingen bestuursbureau, OHV en SBA.</t>
  </si>
  <si>
    <t>Overige kosten afdelingen bestuursbureau, OHV en  SBA</t>
  </si>
  <si>
    <t>Overhead, op basis van FTE</t>
  </si>
  <si>
    <t xml:space="preserve">B </t>
  </si>
  <si>
    <t xml:space="preserve">C </t>
  </si>
  <si>
    <t>Staf / beleidsmatige ondersteuning</t>
  </si>
  <si>
    <t>Kwaliteitszorg</t>
  </si>
  <si>
    <t xml:space="preserve">F </t>
  </si>
  <si>
    <t xml:space="preserve">Juridische zaken </t>
  </si>
  <si>
    <t xml:space="preserve">G </t>
  </si>
  <si>
    <t>Financiën en Control</t>
  </si>
  <si>
    <t xml:space="preserve">Informatisering en Automatisering </t>
  </si>
  <si>
    <t xml:space="preserve">Facilitaire zaken </t>
  </si>
  <si>
    <t xml:space="preserve">Huisvesting </t>
  </si>
  <si>
    <t xml:space="preserve">M </t>
  </si>
  <si>
    <t>correctie onderwijsspecifieke overhead</t>
  </si>
  <si>
    <t xml:space="preserve">Totaal </t>
  </si>
  <si>
    <t>&lt; 4.000</t>
  </si>
  <si>
    <t>4.000 - 10.000</t>
  </si>
  <si>
    <t>&gt; 10.000</t>
  </si>
  <si>
    <t xml:space="preserve">Overhead, op basis van kosten, incl uitbesteed werk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</si>
</sst>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quot;€&quot;\ * #,##0_ ;_ &quot;€&quot;\ * \-#,##0_ ;_ &quot;€&quot;\ * &quot;-&quot;_ ;_ @_ "/>
    <numFmt numFmtId="44" formatCode="_ &quot;€&quot;\ * #,##0.00_ ;_ &quot;€&quot;\ * \-#,##0.00_ ;_ &quot;€&quot;\ * &quot;-&quot;??_ ;_ @_ "/>
    <numFmt numFmtId="43" formatCode="_ * #,##0.00_ ;_ * \-#,##0.00_ ;_ * &quot;-&quot;??_ ;_ @_ "/>
    <numFmt numFmtId="164" formatCode="_ * #,##0.0_ ;_ * \-#,##0.0_ ;_ * &quot;-&quot;??_ ;_ @_ "/>
    <numFmt numFmtId="165" formatCode="_ &quot;€&quot;\ * #,##0_ ;_ &quot;€&quot;\ * \-#,##0_ ;_ &quot;€&quot;\ * &quot;-&quot;??_ ;_ @_ "/>
    <numFmt numFmtId="166" formatCode="0.0%"/>
    <numFmt numFmtId="167" formatCode="_ * #,##0.0_ ;_ * \-#,##0.0_ ;_ * &quot;-&quot;?_ ;_ @_ "/>
    <numFmt numFmtId="168" formatCode="_ * #,##0_ ;_ * \-#,##0_ ;_ * &quot;-&quot;??_ ;_ @_ "/>
    <numFmt numFmtId="169" formatCode="_-* #,##0.000_-;_-* #,##0.000\-;_-* &quot;-&quot;??_-;_-@_-"/>
    <numFmt numFmtId="170" formatCode="_ * #,##0.0000_ ;_ * \-#,##0.0000_ ;_ * &quot;-&quot;??_ ;_ @_ "/>
  </numFmts>
  <fonts count="53"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9"/>
      <color indexed="8"/>
      <name val="Verdana"/>
      <family val="2"/>
    </font>
    <font>
      <sz val="9"/>
      <color indexed="8"/>
      <name val="Verdana"/>
      <family val="2"/>
    </font>
    <font>
      <i/>
      <sz val="9"/>
      <color indexed="8"/>
      <name val="Verdana"/>
      <family val="2"/>
    </font>
    <font>
      <b/>
      <sz val="8"/>
      <name val="Calibri"/>
      <family val="2"/>
    </font>
    <font>
      <sz val="8"/>
      <name val="Calibri"/>
      <family val="2"/>
    </font>
    <font>
      <u/>
      <sz val="12.65"/>
      <color indexed="12"/>
      <name val="Calibri"/>
      <family val="2"/>
    </font>
    <font>
      <b/>
      <sz val="13"/>
      <color indexed="8"/>
      <name val="Verdana"/>
      <family val="2"/>
    </font>
    <font>
      <b/>
      <sz val="8"/>
      <name val="Verdana"/>
      <family val="2"/>
    </font>
    <font>
      <b/>
      <sz val="8"/>
      <color theme="0"/>
      <name val="Verdana"/>
      <family val="2"/>
    </font>
    <font>
      <sz val="8"/>
      <name val="Verdana"/>
      <family val="2"/>
    </font>
    <font>
      <vertAlign val="superscript"/>
      <sz val="8"/>
      <name val="Verdana"/>
      <family val="2"/>
    </font>
    <font>
      <sz val="8"/>
      <color indexed="8"/>
      <name val="Verdana"/>
      <family val="2"/>
    </font>
    <font>
      <u/>
      <sz val="8"/>
      <color indexed="12"/>
      <name val="Verdana"/>
      <family val="2"/>
    </font>
    <font>
      <u val="singleAccounting"/>
      <sz val="8"/>
      <name val="Verdana"/>
      <family val="2"/>
    </font>
    <font>
      <b/>
      <u/>
      <sz val="8"/>
      <name val="Verdana"/>
      <family val="2"/>
    </font>
    <font>
      <sz val="7"/>
      <color indexed="8"/>
      <name val="Verdana"/>
      <family val="2"/>
    </font>
    <font>
      <b/>
      <sz val="7"/>
      <color theme="0"/>
      <name val="Verdana"/>
      <family val="2"/>
    </font>
    <font>
      <sz val="7"/>
      <name val="Verdana"/>
      <family val="2"/>
    </font>
    <font>
      <b/>
      <sz val="7"/>
      <name val="Verdana"/>
      <family val="2"/>
    </font>
    <font>
      <vertAlign val="superscript"/>
      <sz val="7"/>
      <name val="Verdana"/>
      <family val="2"/>
    </font>
    <font>
      <sz val="7"/>
      <color rgb="FFFF0000"/>
      <name val="Verdana"/>
      <family val="2"/>
    </font>
    <font>
      <b/>
      <sz val="9"/>
      <name val="Verdana"/>
      <family val="2"/>
    </font>
    <font>
      <b/>
      <sz val="15"/>
      <color theme="0"/>
      <name val="Verdana"/>
      <family val="2"/>
    </font>
    <font>
      <b/>
      <sz val="18"/>
      <color rgb="FF0070C0"/>
      <name val="Calibri"/>
      <family val="2"/>
    </font>
    <font>
      <b/>
      <sz val="11"/>
      <color theme="1"/>
      <name val="Calibri"/>
      <family val="2"/>
    </font>
    <font>
      <sz val="11"/>
      <color rgb="FFFF0000"/>
      <name val="Calibri"/>
      <family val="2"/>
    </font>
    <font>
      <b/>
      <sz val="8"/>
      <color rgb="FF0070C0"/>
      <name val="Calibri"/>
      <family val="2"/>
    </font>
    <font>
      <sz val="11"/>
      <color rgb="FF0070C0"/>
      <name val="Calibri"/>
      <family val="2"/>
    </font>
    <font>
      <sz val="11"/>
      <color theme="0"/>
      <name val="Calibri"/>
      <family val="2"/>
    </font>
    <font>
      <sz val="14"/>
      <color indexed="8"/>
      <name val="Calibri"/>
      <family val="2"/>
    </font>
    <font>
      <b/>
      <sz val="14"/>
      <color theme="0"/>
      <name val="Calibri"/>
      <family val="2"/>
    </font>
    <font>
      <b/>
      <sz val="11"/>
      <color theme="0"/>
      <name val="Calibri"/>
      <family val="2"/>
    </font>
  </fonts>
  <fills count="18">
    <fill>
      <patternFill patternType="none"/>
    </fill>
    <fill>
      <patternFill patternType="gray125"/>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26"/>
      </patternFill>
    </fill>
    <fill>
      <patternFill patternType="solid">
        <fgColor theme="4"/>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0070C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3"/>
        <bgColor indexed="64"/>
      </patternFill>
    </fill>
    <fill>
      <patternFill patternType="solid">
        <fgColor theme="4" tint="0.79998168889431442"/>
        <bgColor indexed="64"/>
      </patternFill>
    </fill>
  </fills>
  <borders count="26">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right/>
      <top/>
      <bottom style="thick">
        <color rgb="FF0070C0"/>
      </bottom>
      <diagonal/>
    </border>
    <border>
      <left style="thin">
        <color indexed="64"/>
      </left>
      <right/>
      <top/>
      <bottom/>
      <diagonal/>
    </border>
    <border>
      <left style="thin">
        <color indexed="64"/>
      </left>
      <right/>
      <top/>
      <bottom style="thin">
        <color indexed="64"/>
      </bottom>
      <diagonal/>
    </border>
  </borders>
  <cellStyleXfs count="30">
    <xf numFmtId="0" fontId="0" fillId="0" borderId="0"/>
    <xf numFmtId="43" fontId="3" fillId="0" borderId="0" applyFont="0" applyFill="0" applyBorder="0" applyAlignment="0" applyProtection="0"/>
    <xf numFmtId="44" fontId="3" fillId="0" borderId="0" applyFont="0" applyFill="0" applyBorder="0" applyAlignment="0" applyProtection="0"/>
    <xf numFmtId="0" fontId="6" fillId="2" borderId="0" applyNumberFormat="0" applyBorder="0" applyAlignment="0" applyProtection="0"/>
    <xf numFmtId="0" fontId="7" fillId="3" borderId="13" applyNumberFormat="0" applyAlignment="0" applyProtection="0"/>
    <xf numFmtId="0" fontId="8" fillId="4" borderId="14" applyNumberFormat="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0" borderId="15" applyNumberFormat="0" applyFill="0" applyAlignment="0" applyProtection="0"/>
    <xf numFmtId="0" fontId="12" fillId="0" borderId="16" applyNumberFormat="0" applyFill="0" applyAlignment="0" applyProtection="0"/>
    <xf numFmtId="0" fontId="13" fillId="0" borderId="17"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6" borderId="13" applyNumberFormat="0" applyAlignment="0" applyProtection="0"/>
    <xf numFmtId="43" fontId="2" fillId="0" borderId="0" applyFont="0" applyFill="0" applyBorder="0" applyAlignment="0" applyProtection="0"/>
    <xf numFmtId="0" fontId="16" fillId="0" borderId="18" applyNumberFormat="0" applyFill="0" applyAlignment="0" applyProtection="0"/>
    <xf numFmtId="0" fontId="17" fillId="7" borderId="0" applyNumberFormat="0" applyBorder="0" applyAlignment="0" applyProtection="0"/>
    <xf numFmtId="0" fontId="4" fillId="8" borderId="19" applyNumberFormat="0" applyFont="0" applyAlignment="0" applyProtection="0"/>
    <xf numFmtId="0" fontId="18" fillId="3" borderId="20" applyNumberFormat="0" applyAlignment="0" applyProtection="0"/>
    <xf numFmtId="9" fontId="2" fillId="0" borderId="0" applyFont="0" applyFill="0" applyBorder="0" applyAlignment="0" applyProtection="0"/>
    <xf numFmtId="0" fontId="2" fillId="0" borderId="0"/>
    <xf numFmtId="0" fontId="19" fillId="0" borderId="0" applyNumberFormat="0" applyFill="0" applyBorder="0" applyAlignment="0" applyProtection="0"/>
    <xf numFmtId="0" fontId="5" fillId="0" borderId="21" applyNumberFormat="0" applyFill="0" applyAlignment="0" applyProtection="0"/>
    <xf numFmtId="44" fontId="2" fillId="0" borderId="0" applyFont="0" applyFill="0" applyBorder="0" applyAlignment="0" applyProtection="0"/>
    <xf numFmtId="0" fontId="20" fillId="0" borderId="0" applyNumberForma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6" fillId="0" borderId="0" applyNumberFormat="0" applyFill="0" applyBorder="0" applyAlignment="0" applyProtection="0">
      <alignment vertical="top"/>
      <protection locked="0"/>
    </xf>
    <xf numFmtId="44" fontId="4" fillId="0" borderId="0" applyFont="0" applyFill="0" applyBorder="0" applyAlignment="0" applyProtection="0"/>
    <xf numFmtId="0" fontId="1" fillId="0" borderId="0"/>
  </cellStyleXfs>
  <cellXfs count="254">
    <xf numFmtId="0" fontId="0" fillId="0" borderId="0" xfId="0"/>
    <xf numFmtId="0" fontId="44" fillId="0" borderId="0" xfId="0" applyFont="1"/>
    <xf numFmtId="1" fontId="0" fillId="0" borderId="0" xfId="0" applyNumberFormat="1" applyAlignment="1">
      <alignment horizontal="center"/>
    </xf>
    <xf numFmtId="0" fontId="45" fillId="0" borderId="0" xfId="0" applyFont="1"/>
    <xf numFmtId="0" fontId="5" fillId="0" borderId="0" xfId="0" applyFont="1" applyAlignment="1">
      <alignment horizontal="center"/>
    </xf>
    <xf numFmtId="0" fontId="0" fillId="0" borderId="0" xfId="0" applyProtection="1"/>
    <xf numFmtId="0" fontId="0" fillId="0" borderId="0" xfId="0" applyAlignment="1" applyProtection="1">
      <alignment horizontal="center"/>
    </xf>
    <xf numFmtId="0" fontId="44" fillId="0" borderId="0" xfId="0" applyFont="1" applyProtection="1"/>
    <xf numFmtId="0" fontId="44" fillId="0" borderId="0" xfId="0" applyFont="1" applyAlignment="1" applyProtection="1">
      <alignment horizontal="center"/>
    </xf>
    <xf numFmtId="42" fontId="0" fillId="0" borderId="0" xfId="0" quotePrefix="1" applyNumberFormat="1" applyProtection="1"/>
    <xf numFmtId="0" fontId="0" fillId="0" borderId="0" xfId="0" applyFill="1" applyBorder="1" applyProtection="1"/>
    <xf numFmtId="42" fontId="0" fillId="0" borderId="0" xfId="0" applyNumberFormat="1" applyProtection="1"/>
    <xf numFmtId="0" fontId="0" fillId="0" borderId="0" xfId="0" applyBorder="1" applyProtection="1"/>
    <xf numFmtId="0" fontId="22" fillId="0" borderId="0" xfId="0" applyFont="1" applyProtection="1"/>
    <xf numFmtId="0" fontId="22" fillId="0" borderId="0" xfId="0" applyFont="1" applyAlignment="1" applyProtection="1">
      <alignment horizontal="center"/>
    </xf>
    <xf numFmtId="42" fontId="22" fillId="0" borderId="0" xfId="0" applyNumberFormat="1" applyFont="1" applyProtection="1"/>
    <xf numFmtId="0" fontId="22" fillId="0" borderId="0" xfId="0" applyFont="1" applyFill="1" applyBorder="1" applyProtection="1"/>
    <xf numFmtId="0" fontId="22" fillId="0" borderId="0" xfId="0" applyFont="1" applyBorder="1" applyProtection="1"/>
    <xf numFmtId="0" fontId="22" fillId="10" borderId="4" xfId="0" applyFont="1" applyFill="1" applyBorder="1" applyProtection="1"/>
    <xf numFmtId="0" fontId="22" fillId="10" borderId="4" xfId="0" applyFont="1" applyFill="1" applyBorder="1" applyAlignment="1" applyProtection="1">
      <alignment horizontal="center"/>
    </xf>
    <xf numFmtId="0" fontId="42" fillId="10" borderId="9" xfId="0" applyFont="1" applyFill="1" applyBorder="1" applyProtection="1"/>
    <xf numFmtId="0" fontId="42" fillId="10" borderId="8" xfId="0" applyFont="1" applyFill="1" applyBorder="1" applyProtection="1"/>
    <xf numFmtId="42" fontId="42" fillId="10" borderId="10" xfId="0" applyNumberFormat="1" applyFont="1" applyFill="1" applyBorder="1" applyProtection="1"/>
    <xf numFmtId="0" fontId="22" fillId="10" borderId="10" xfId="0" applyFont="1" applyFill="1" applyBorder="1" applyProtection="1"/>
    <xf numFmtId="42" fontId="22" fillId="10" borderId="11" xfId="0" applyNumberFormat="1" applyFont="1" applyFill="1" applyBorder="1" applyProtection="1"/>
    <xf numFmtId="0" fontId="46" fillId="0" borderId="0" xfId="0" applyFont="1" applyAlignment="1" applyProtection="1">
      <alignment horizontal="center"/>
    </xf>
    <xf numFmtId="0" fontId="21" fillId="10" borderId="1" xfId="0" applyFont="1" applyFill="1" applyBorder="1" applyAlignment="1" applyProtection="1">
      <alignment horizontal="left"/>
    </xf>
    <xf numFmtId="0" fontId="21" fillId="10" borderId="1" xfId="0" applyFont="1" applyFill="1" applyBorder="1" applyAlignment="1" applyProtection="1">
      <alignment horizontal="center"/>
    </xf>
    <xf numFmtId="0" fontId="21" fillId="10" borderId="0" xfId="0" applyFont="1" applyFill="1" applyBorder="1" applyAlignment="1" applyProtection="1">
      <alignment horizontal="center"/>
    </xf>
    <xf numFmtId="0" fontId="22" fillId="10" borderId="7" xfId="0" applyFont="1" applyFill="1" applyBorder="1" applyAlignment="1" applyProtection="1">
      <alignment horizontal="center"/>
    </xf>
    <xf numFmtId="0" fontId="22" fillId="10" borderId="5" xfId="0" applyFont="1" applyFill="1" applyBorder="1" applyAlignment="1" applyProtection="1">
      <alignment horizontal="center" wrapText="1"/>
    </xf>
    <xf numFmtId="0" fontId="22" fillId="10" borderId="6" xfId="0" applyFont="1" applyFill="1" applyBorder="1" applyAlignment="1" applyProtection="1">
      <alignment horizontal="center" wrapText="1"/>
    </xf>
    <xf numFmtId="42" fontId="22" fillId="10" borderId="6" xfId="0" applyNumberFormat="1" applyFont="1" applyFill="1" applyBorder="1" applyAlignment="1" applyProtection="1">
      <alignment horizontal="center" wrapText="1"/>
    </xf>
    <xf numFmtId="0" fontId="22" fillId="10" borderId="11" xfId="0" applyFont="1" applyFill="1" applyBorder="1" applyProtection="1"/>
    <xf numFmtId="0" fontId="22" fillId="10" borderId="7" xfId="0" applyFont="1" applyFill="1" applyBorder="1" applyProtection="1"/>
    <xf numFmtId="0" fontId="22" fillId="10" borderId="0" xfId="0" applyFont="1" applyFill="1" applyBorder="1" applyAlignment="1" applyProtection="1">
      <alignment horizontal="center"/>
    </xf>
    <xf numFmtId="0" fontId="22" fillId="10" borderId="2" xfId="0" applyFont="1" applyFill="1" applyBorder="1" applyAlignment="1" applyProtection="1">
      <alignment horizontal="center"/>
    </xf>
    <xf numFmtId="42" fontId="22" fillId="10" borderId="2" xfId="0" applyNumberFormat="1" applyFont="1" applyFill="1" applyBorder="1" applyAlignment="1" applyProtection="1">
      <alignment horizontal="center"/>
    </xf>
    <xf numFmtId="42" fontId="22" fillId="10" borderId="5" xfId="0" applyNumberFormat="1" applyFont="1" applyFill="1" applyBorder="1" applyAlignment="1" applyProtection="1">
      <alignment horizontal="center"/>
    </xf>
    <xf numFmtId="42" fontId="22" fillId="10" borderId="9" xfId="0" applyNumberFormat="1" applyFont="1" applyFill="1" applyBorder="1" applyAlignment="1" applyProtection="1">
      <alignment horizontal="center"/>
    </xf>
    <xf numFmtId="0" fontId="22" fillId="10" borderId="22" xfId="0" applyFont="1" applyFill="1" applyBorder="1" applyAlignment="1" applyProtection="1">
      <alignment horizontal="center" vertical="center" wrapText="1"/>
    </xf>
    <xf numFmtId="0" fontId="22" fillId="10" borderId="5" xfId="0" applyFont="1" applyFill="1" applyBorder="1" applyAlignment="1" applyProtection="1">
      <alignment horizontal="center" vertical="center" wrapText="1"/>
    </xf>
    <xf numFmtId="42" fontId="22" fillId="10" borderId="5" xfId="0" applyNumberFormat="1" applyFont="1" applyFill="1" applyBorder="1" applyAlignment="1" applyProtection="1">
      <alignment horizontal="center" vertical="center" wrapText="1"/>
    </xf>
    <xf numFmtId="0" fontId="21" fillId="10" borderId="5" xfId="0" applyFont="1" applyFill="1" applyBorder="1" applyAlignment="1" applyProtection="1">
      <alignment horizontal="center" vertical="center" wrapText="1"/>
    </xf>
    <xf numFmtId="42" fontId="21" fillId="10" borderId="5" xfId="0" applyNumberFormat="1" applyFont="1" applyFill="1" applyBorder="1" applyAlignment="1" applyProtection="1">
      <alignment horizontal="center" vertical="center" wrapText="1"/>
    </xf>
    <xf numFmtId="0" fontId="46" fillId="0" borderId="0" xfId="0" applyFont="1" applyAlignment="1" applyProtection="1">
      <alignment horizontal="center" vertical="center"/>
    </xf>
    <xf numFmtId="0" fontId="22" fillId="0" borderId="3" xfId="0" applyFont="1" applyFill="1" applyBorder="1" applyProtection="1"/>
    <xf numFmtId="0" fontId="22" fillId="0" borderId="3" xfId="0" applyFont="1" applyFill="1" applyBorder="1" applyAlignment="1" applyProtection="1">
      <alignment horizontal="center"/>
    </xf>
    <xf numFmtId="42" fontId="22" fillId="0" borderId="3" xfId="0" applyNumberFormat="1" applyFont="1" applyFill="1" applyBorder="1" applyAlignment="1" applyProtection="1">
      <alignment horizontal="center"/>
    </xf>
    <xf numFmtId="0" fontId="22" fillId="0" borderId="3" xfId="0" applyFont="1" applyFill="1" applyBorder="1" applyAlignment="1" applyProtection="1">
      <alignment horizontal="center" vertical="center" wrapText="1"/>
    </xf>
    <xf numFmtId="42" fontId="22" fillId="0" borderId="3" xfId="0" applyNumberFormat="1" applyFont="1" applyFill="1" applyBorder="1" applyAlignment="1" applyProtection="1">
      <alignment horizontal="center" vertical="center" wrapText="1"/>
    </xf>
    <xf numFmtId="0" fontId="21" fillId="0" borderId="3" xfId="0" applyFont="1" applyFill="1" applyBorder="1" applyAlignment="1" applyProtection="1">
      <alignment horizontal="center" vertical="center" wrapText="1"/>
    </xf>
    <xf numFmtId="0" fontId="21" fillId="0" borderId="0" xfId="0" applyFont="1" applyProtection="1"/>
    <xf numFmtId="0" fontId="21" fillId="0" borderId="0" xfId="0" applyFont="1" applyAlignment="1" applyProtection="1">
      <alignment horizontal="center"/>
    </xf>
    <xf numFmtId="0" fontId="22" fillId="0" borderId="12" xfId="0" applyFont="1" applyFill="1" applyBorder="1" applyAlignment="1" applyProtection="1">
      <alignment horizontal="center"/>
    </xf>
    <xf numFmtId="42" fontId="22" fillId="0" borderId="12" xfId="0" applyNumberFormat="1" applyFont="1" applyFill="1" applyBorder="1" applyAlignment="1" applyProtection="1">
      <alignment horizontal="center"/>
    </xf>
    <xf numFmtId="0" fontId="22" fillId="0" borderId="12" xfId="0" applyFont="1" applyFill="1" applyBorder="1" applyAlignment="1" applyProtection="1">
      <alignment horizontal="center" vertical="center" wrapText="1"/>
    </xf>
    <xf numFmtId="42" fontId="22" fillId="0" borderId="12" xfId="0" applyNumberFormat="1" applyFont="1" applyFill="1" applyBorder="1" applyAlignment="1" applyProtection="1">
      <alignment horizontal="center" vertical="center" wrapText="1"/>
    </xf>
    <xf numFmtId="0" fontId="21" fillId="0" borderId="12" xfId="0" applyFont="1" applyFill="1" applyBorder="1" applyAlignment="1" applyProtection="1">
      <alignment horizontal="center" vertical="center" wrapText="1"/>
    </xf>
    <xf numFmtId="0" fontId="22" fillId="0" borderId="1" xfId="0" applyFont="1" applyBorder="1" applyProtection="1"/>
    <xf numFmtId="0" fontId="22" fillId="0" borderId="1" xfId="0" applyFont="1" applyBorder="1" applyAlignment="1" applyProtection="1">
      <alignment horizontal="center"/>
    </xf>
    <xf numFmtId="42" fontId="22" fillId="0" borderId="9" xfId="2" applyNumberFormat="1" applyFont="1" applyFill="1" applyBorder="1" applyAlignment="1" applyProtection="1">
      <alignment horizontal="center"/>
    </xf>
    <xf numFmtId="164" fontId="22" fillId="0" borderId="9" xfId="1" applyNumberFormat="1" applyFont="1" applyFill="1" applyBorder="1" applyProtection="1"/>
    <xf numFmtId="164" fontId="22" fillId="0" borderId="6" xfId="1" applyNumberFormat="1" applyFont="1" applyFill="1" applyBorder="1" applyProtection="1"/>
    <xf numFmtId="42" fontId="22" fillId="0" borderId="9" xfId="1" applyNumberFormat="1" applyFont="1" applyFill="1" applyBorder="1" applyProtection="1"/>
    <xf numFmtId="0" fontId="23" fillId="0" borderId="0" xfId="0" applyFont="1" applyBorder="1" applyProtection="1"/>
    <xf numFmtId="0" fontId="23" fillId="0" borderId="0" xfId="0" applyFont="1" applyBorder="1" applyAlignment="1" applyProtection="1">
      <alignment horizontal="center"/>
    </xf>
    <xf numFmtId="0" fontId="22" fillId="0" borderId="10" xfId="0" applyFont="1" applyBorder="1" applyAlignment="1" applyProtection="1">
      <alignment horizontal="center"/>
    </xf>
    <xf numFmtId="42" fontId="22" fillId="0" borderId="0" xfId="0" applyNumberFormat="1" applyFont="1" applyAlignment="1" applyProtection="1">
      <alignment horizontal="center"/>
    </xf>
    <xf numFmtId="164" fontId="22" fillId="0" borderId="0" xfId="1" applyNumberFormat="1" applyFont="1" applyProtection="1"/>
    <xf numFmtId="42" fontId="22" fillId="0" borderId="0" xfId="1" applyNumberFormat="1" applyFont="1" applyProtection="1"/>
    <xf numFmtId="0" fontId="21" fillId="10" borderId="10" xfId="0" applyFont="1" applyFill="1" applyBorder="1" applyProtection="1"/>
    <xf numFmtId="0" fontId="21" fillId="10" borderId="11" xfId="0" applyFont="1" applyFill="1" applyBorder="1" applyProtection="1"/>
    <xf numFmtId="0" fontId="21" fillId="10" borderId="11" xfId="0" applyFont="1" applyFill="1" applyBorder="1" applyAlignment="1" applyProtection="1">
      <alignment horizontal="center"/>
    </xf>
    <xf numFmtId="164" fontId="21" fillId="10" borderId="9" xfId="1" applyNumberFormat="1" applyFont="1" applyFill="1" applyBorder="1" applyAlignment="1" applyProtection="1">
      <alignment horizontal="center"/>
    </xf>
    <xf numFmtId="42" fontId="21" fillId="10" borderId="9" xfId="0" applyNumberFormat="1" applyFont="1" applyFill="1" applyBorder="1" applyAlignment="1" applyProtection="1">
      <alignment horizontal="center"/>
    </xf>
    <xf numFmtId="42" fontId="21" fillId="10" borderId="9" xfId="2" applyNumberFormat="1" applyFont="1" applyFill="1" applyBorder="1" applyAlignment="1" applyProtection="1">
      <alignment horizontal="center"/>
    </xf>
    <xf numFmtId="165" fontId="21" fillId="10" borderId="9" xfId="2" applyNumberFormat="1" applyFont="1" applyFill="1" applyBorder="1" applyAlignment="1" applyProtection="1">
      <alignment horizontal="center"/>
    </xf>
    <xf numFmtId="0" fontId="21" fillId="0" borderId="0" xfId="0" applyFont="1" applyFill="1" applyBorder="1" applyProtection="1"/>
    <xf numFmtId="0" fontId="5" fillId="0" borderId="0" xfId="0" applyFont="1" applyBorder="1" applyProtection="1"/>
    <xf numFmtId="164" fontId="21" fillId="10" borderId="9" xfId="1" applyNumberFormat="1" applyFont="1" applyFill="1" applyBorder="1" applyProtection="1"/>
    <xf numFmtId="42" fontId="21" fillId="10" borderId="9" xfId="1" applyNumberFormat="1" applyFont="1" applyFill="1" applyBorder="1" applyProtection="1"/>
    <xf numFmtId="0" fontId="5" fillId="0" borderId="0" xfId="0" applyFont="1" applyProtection="1"/>
    <xf numFmtId="0" fontId="0" fillId="0" borderId="0" xfId="0" applyFill="1" applyProtection="1"/>
    <xf numFmtId="167" fontId="46" fillId="0" borderId="0" xfId="0" applyNumberFormat="1" applyFont="1" applyFill="1" applyProtection="1"/>
    <xf numFmtId="0" fontId="22" fillId="0" borderId="0" xfId="0" applyFont="1" applyFill="1" applyAlignment="1" applyProtection="1">
      <alignment horizontal="center"/>
    </xf>
    <xf numFmtId="0" fontId="21" fillId="0" borderId="0" xfId="0" applyFont="1" applyFill="1" applyBorder="1" applyAlignment="1" applyProtection="1">
      <alignment horizontal="center"/>
    </xf>
    <xf numFmtId="0" fontId="22" fillId="0" borderId="0" xfId="0" applyFont="1" applyFill="1" applyBorder="1" applyAlignment="1" applyProtection="1">
      <alignment horizontal="center"/>
    </xf>
    <xf numFmtId="42" fontId="21" fillId="10" borderId="8" xfId="2" applyNumberFormat="1" applyFont="1" applyFill="1" applyBorder="1" applyAlignment="1" applyProtection="1">
      <alignment horizontal="center"/>
    </xf>
    <xf numFmtId="0" fontId="22" fillId="0" borderId="0" xfId="0" applyFont="1" applyBorder="1" applyAlignment="1" applyProtection="1">
      <alignment horizontal="center"/>
    </xf>
    <xf numFmtId="42" fontId="22" fillId="0" borderId="0" xfId="0" applyNumberFormat="1" applyFont="1" applyBorder="1" applyAlignment="1" applyProtection="1">
      <alignment horizontal="center"/>
    </xf>
    <xf numFmtId="0" fontId="21" fillId="0" borderId="0" xfId="0" applyFont="1" applyBorder="1" applyAlignment="1" applyProtection="1">
      <alignment horizontal="center"/>
    </xf>
    <xf numFmtId="164" fontId="21" fillId="0" borderId="22" xfId="1" applyNumberFormat="1" applyFont="1" applyFill="1" applyBorder="1" applyAlignment="1" applyProtection="1">
      <alignment horizontal="center"/>
    </xf>
    <xf numFmtId="42" fontId="22" fillId="10" borderId="8" xfId="2" applyNumberFormat="1" applyFont="1" applyFill="1" applyBorder="1" applyAlignment="1" applyProtection="1">
      <alignment horizontal="center"/>
    </xf>
    <xf numFmtId="42" fontId="22" fillId="10" borderId="9" xfId="2" applyNumberFormat="1" applyFont="1" applyFill="1" applyBorder="1" applyAlignment="1" applyProtection="1">
      <alignment horizontal="center"/>
    </xf>
    <xf numFmtId="164" fontId="22" fillId="0" borderId="22" xfId="1" applyNumberFormat="1" applyFont="1" applyFill="1" applyBorder="1" applyAlignment="1" applyProtection="1">
      <alignment horizontal="center"/>
    </xf>
    <xf numFmtId="42" fontId="21" fillId="10" borderId="9" xfId="1" applyNumberFormat="1" applyFont="1" applyFill="1" applyBorder="1" applyAlignment="1" applyProtection="1">
      <alignment horizontal="center"/>
    </xf>
    <xf numFmtId="3" fontId="0" fillId="0" borderId="0" xfId="0" applyNumberFormat="1" applyAlignment="1" applyProtection="1">
      <alignment horizontal="center"/>
    </xf>
    <xf numFmtId="42" fontId="0" fillId="11" borderId="0" xfId="0" applyNumberFormat="1" applyFill="1" applyProtection="1">
      <protection locked="0"/>
    </xf>
    <xf numFmtId="164" fontId="22" fillId="11" borderId="6" xfId="1" applyNumberFormat="1" applyFont="1" applyFill="1" applyBorder="1" applyAlignment="1" applyProtection="1">
      <alignment horizontal="center"/>
      <protection locked="0"/>
    </xf>
    <xf numFmtId="42" fontId="22" fillId="11" borderId="6" xfId="2" applyNumberFormat="1" applyFont="1" applyFill="1" applyBorder="1" applyProtection="1">
      <protection locked="0"/>
    </xf>
    <xf numFmtId="164" fontId="22" fillId="11" borderId="6" xfId="1" applyNumberFormat="1" applyFont="1" applyFill="1" applyBorder="1" applyProtection="1">
      <protection locked="0"/>
    </xf>
    <xf numFmtId="164" fontId="22" fillId="11" borderId="9" xfId="1" applyNumberFormat="1" applyFont="1" applyFill="1" applyBorder="1" applyProtection="1">
      <protection locked="0"/>
    </xf>
    <xf numFmtId="164" fontId="22" fillId="11" borderId="9" xfId="1" applyNumberFormat="1" applyFont="1" applyFill="1" applyBorder="1" applyAlignment="1" applyProtection="1">
      <alignment horizontal="center"/>
      <protection locked="0"/>
    </xf>
    <xf numFmtId="42" fontId="22" fillId="11" borderId="9" xfId="2" applyNumberFormat="1" applyFont="1" applyFill="1" applyBorder="1" applyProtection="1">
      <protection locked="0"/>
    </xf>
    <xf numFmtId="0" fontId="22" fillId="10" borderId="8" xfId="0" applyFont="1" applyFill="1" applyBorder="1" applyAlignment="1" applyProtection="1">
      <alignment horizontal="center"/>
    </xf>
    <xf numFmtId="0" fontId="21" fillId="10" borderId="3" xfId="0" applyFont="1" applyFill="1" applyBorder="1" applyAlignment="1" applyProtection="1">
      <alignment horizontal="center"/>
    </xf>
    <xf numFmtId="0" fontId="21" fillId="10" borderId="10" xfId="0" applyFont="1" applyFill="1" applyBorder="1" applyAlignment="1" applyProtection="1">
      <alignment horizontal="center"/>
    </xf>
    <xf numFmtId="42" fontId="22" fillId="0" borderId="0" xfId="0" applyNumberFormat="1" applyFont="1" applyFill="1" applyProtection="1"/>
    <xf numFmtId="42" fontId="22" fillId="10" borderId="8" xfId="0" applyNumberFormat="1" applyFont="1" applyFill="1" applyBorder="1" applyAlignment="1" applyProtection="1">
      <alignment horizontal="center"/>
    </xf>
    <xf numFmtId="42" fontId="42" fillId="10" borderId="9" xfId="0" applyNumberFormat="1" applyFont="1" applyFill="1" applyBorder="1" applyProtection="1"/>
    <xf numFmtId="42" fontId="22" fillId="10" borderId="22" xfId="0" applyNumberFormat="1" applyFont="1" applyFill="1" applyBorder="1" applyAlignment="1" applyProtection="1">
      <alignment horizontal="center" wrapText="1"/>
    </xf>
    <xf numFmtId="42" fontId="22" fillId="10" borderId="22" xfId="0" applyNumberFormat="1" applyFont="1" applyFill="1" applyBorder="1" applyAlignment="1" applyProtection="1">
      <alignment horizontal="center" vertical="center" wrapText="1"/>
    </xf>
    <xf numFmtId="167" fontId="0" fillId="0" borderId="0" xfId="0" applyNumberFormat="1" applyProtection="1"/>
    <xf numFmtId="42" fontId="22" fillId="0" borderId="0" xfId="0" applyNumberFormat="1" applyFont="1" applyFill="1" applyBorder="1" applyAlignment="1" applyProtection="1">
      <alignment horizontal="center"/>
    </xf>
    <xf numFmtId="42" fontId="22" fillId="11" borderId="9" xfId="1" applyNumberFormat="1" applyFont="1" applyFill="1" applyBorder="1" applyAlignment="1" applyProtection="1">
      <alignment horizontal="center"/>
      <protection locked="0"/>
    </xf>
    <xf numFmtId="42" fontId="22" fillId="11" borderId="6" xfId="1" applyNumberFormat="1" applyFont="1" applyFill="1" applyBorder="1" applyAlignment="1" applyProtection="1">
      <alignment horizontal="center"/>
      <protection locked="0"/>
    </xf>
    <xf numFmtId="167" fontId="22" fillId="0" borderId="0" xfId="0" applyNumberFormat="1" applyFont="1" applyProtection="1"/>
    <xf numFmtId="167" fontId="22" fillId="10" borderId="9" xfId="0" applyNumberFormat="1" applyFont="1" applyFill="1" applyBorder="1" applyAlignment="1" applyProtection="1">
      <alignment horizontal="center"/>
    </xf>
    <xf numFmtId="167" fontId="22" fillId="11" borderId="9" xfId="1" applyNumberFormat="1" applyFont="1" applyFill="1" applyBorder="1" applyAlignment="1" applyProtection="1">
      <alignment horizontal="center"/>
      <protection locked="0"/>
    </xf>
    <xf numFmtId="167" fontId="21" fillId="10" borderId="9" xfId="1" applyNumberFormat="1" applyFont="1" applyFill="1" applyBorder="1" applyAlignment="1" applyProtection="1">
      <alignment horizontal="center"/>
    </xf>
    <xf numFmtId="167" fontId="22" fillId="0" borderId="0" xfId="0" applyNumberFormat="1" applyFont="1" applyAlignment="1" applyProtection="1">
      <alignment horizontal="center"/>
    </xf>
    <xf numFmtId="167" fontId="22" fillId="0" borderId="0" xfId="0" applyNumberFormat="1" applyFont="1" applyBorder="1" applyAlignment="1" applyProtection="1">
      <alignment horizontal="center"/>
    </xf>
    <xf numFmtId="167" fontId="21" fillId="10" borderId="9" xfId="2" applyNumberFormat="1" applyFont="1" applyFill="1" applyBorder="1" applyAlignment="1" applyProtection="1">
      <alignment horizontal="center"/>
    </xf>
    <xf numFmtId="167" fontId="22" fillId="10" borderId="9" xfId="2" applyNumberFormat="1" applyFont="1" applyFill="1" applyBorder="1" applyAlignment="1" applyProtection="1">
      <alignment horizontal="center"/>
    </xf>
    <xf numFmtId="164" fontId="22" fillId="0" borderId="9" xfId="1" applyNumberFormat="1" applyFont="1" applyFill="1" applyBorder="1" applyAlignment="1" applyProtection="1">
      <alignment horizontal="center"/>
    </xf>
    <xf numFmtId="2" fontId="25" fillId="12" borderId="0" xfId="0" applyNumberFormat="1" applyFont="1" applyFill="1" applyBorder="1"/>
    <xf numFmtId="0" fontId="25" fillId="12" borderId="0" xfId="0" applyFont="1" applyFill="1" applyBorder="1"/>
    <xf numFmtId="0" fontId="0" fillId="12" borderId="0" xfId="0" applyFill="1"/>
    <xf numFmtId="169" fontId="25" fillId="12" borderId="0" xfId="0" applyNumberFormat="1" applyFont="1" applyFill="1" applyBorder="1"/>
    <xf numFmtId="166" fontId="25" fillId="12" borderId="0" xfId="26" applyNumberFormat="1" applyFont="1" applyFill="1" applyBorder="1"/>
    <xf numFmtId="0" fontId="24" fillId="12" borderId="0" xfId="0" applyFont="1" applyFill="1" applyBorder="1"/>
    <xf numFmtId="0" fontId="24" fillId="0" borderId="0" xfId="0" applyFont="1" applyFill="1" applyBorder="1"/>
    <xf numFmtId="170" fontId="22" fillId="11" borderId="6" xfId="1" applyNumberFormat="1" applyFont="1" applyFill="1" applyBorder="1" applyProtection="1">
      <protection locked="0"/>
    </xf>
    <xf numFmtId="0" fontId="0" fillId="0" borderId="0" xfId="0" applyFill="1" applyBorder="1"/>
    <xf numFmtId="0" fontId="0" fillId="0" borderId="0" xfId="0" applyBorder="1"/>
    <xf numFmtId="42" fontId="22" fillId="0" borderId="6" xfId="2" applyNumberFormat="1" applyFont="1" applyFill="1" applyBorder="1" applyAlignment="1" applyProtection="1">
      <alignment horizontal="center"/>
    </xf>
    <xf numFmtId="0" fontId="0" fillId="0" borderId="12" xfId="0" applyBorder="1" applyProtection="1"/>
    <xf numFmtId="42" fontId="0" fillId="0" borderId="12" xfId="0" applyNumberFormat="1" applyBorder="1" applyProtection="1"/>
    <xf numFmtId="0" fontId="47" fillId="12" borderId="0" xfId="0" applyFont="1" applyFill="1" applyBorder="1"/>
    <xf numFmtId="0" fontId="48" fillId="12" borderId="0" xfId="0" applyFont="1" applyFill="1" applyBorder="1"/>
    <xf numFmtId="0" fontId="22" fillId="13" borderId="1" xfId="0" applyFont="1" applyFill="1" applyBorder="1" applyProtection="1"/>
    <xf numFmtId="0" fontId="22" fillId="13" borderId="0" xfId="0" applyFont="1" applyFill="1" applyProtection="1"/>
    <xf numFmtId="42" fontId="22" fillId="13" borderId="9" xfId="2" applyNumberFormat="1" applyFont="1" applyFill="1" applyBorder="1" applyProtection="1">
      <protection locked="0"/>
    </xf>
    <xf numFmtId="0" fontId="22" fillId="13" borderId="5" xfId="0" applyFont="1" applyFill="1" applyBorder="1" applyAlignment="1" applyProtection="1">
      <alignment horizontal="center" vertical="center" wrapText="1"/>
    </xf>
    <xf numFmtId="164" fontId="22" fillId="11" borderId="9" xfId="1" applyNumberFormat="1" applyFont="1" applyFill="1" applyBorder="1" applyProtection="1"/>
    <xf numFmtId="0" fontId="27" fillId="0" borderId="0" xfId="0" applyFont="1" applyFill="1" applyProtection="1">
      <protection locked="0"/>
    </xf>
    <xf numFmtId="49" fontId="32" fillId="0" borderId="0" xfId="0" applyNumberFormat="1" applyFont="1" applyFill="1" applyAlignment="1" applyProtection="1">
      <alignment horizontal="left" wrapText="1"/>
      <protection locked="0"/>
    </xf>
    <xf numFmtId="0" fontId="32" fillId="0" borderId="0" xfId="0" applyFont="1" applyFill="1" applyAlignment="1" applyProtection="1">
      <alignment horizontal="center"/>
      <protection locked="0"/>
    </xf>
    <xf numFmtId="0" fontId="32" fillId="0" borderId="0" xfId="0" applyFont="1" applyFill="1" applyBorder="1" applyProtection="1">
      <protection locked="0"/>
    </xf>
    <xf numFmtId="49" fontId="36" fillId="0" borderId="0" xfId="0" applyNumberFormat="1" applyFont="1" applyFill="1" applyAlignment="1" applyProtection="1">
      <alignment wrapText="1"/>
      <protection locked="0"/>
    </xf>
    <xf numFmtId="0" fontId="32" fillId="0" borderId="0" xfId="0" applyFont="1" applyFill="1" applyProtection="1">
      <protection locked="0"/>
    </xf>
    <xf numFmtId="0" fontId="32" fillId="0" borderId="0" xfId="0" applyFont="1" applyProtection="1">
      <protection locked="0"/>
    </xf>
    <xf numFmtId="0" fontId="28" fillId="0" borderId="0" xfId="0" applyFont="1" applyFill="1" applyBorder="1" applyProtection="1">
      <protection locked="0"/>
    </xf>
    <xf numFmtId="0" fontId="29" fillId="9" borderId="0" xfId="0" applyFont="1" applyFill="1" applyBorder="1" applyAlignment="1" applyProtection="1">
      <alignment vertical="center"/>
      <protection locked="0"/>
    </xf>
    <xf numFmtId="0" fontId="29" fillId="9" borderId="0" xfId="0" applyFont="1" applyFill="1" applyBorder="1" applyAlignment="1" applyProtection="1">
      <alignment horizontal="center" vertical="center"/>
      <protection locked="0"/>
    </xf>
    <xf numFmtId="49" fontId="37" fillId="12" borderId="0" xfId="0" applyNumberFormat="1" applyFont="1" applyFill="1" applyBorder="1" applyAlignment="1" applyProtection="1">
      <alignment wrapText="1"/>
      <protection locked="0"/>
    </xf>
    <xf numFmtId="2" fontId="30" fillId="0" borderId="0" xfId="0" applyNumberFormat="1" applyFont="1" applyFill="1" applyBorder="1" applyProtection="1">
      <protection locked="0"/>
    </xf>
    <xf numFmtId="49" fontId="30" fillId="0" borderId="0" xfId="26" applyNumberFormat="1" applyFont="1" applyFill="1" applyBorder="1" applyAlignment="1" applyProtection="1">
      <alignment horizontal="left" vertical="center" wrapText="1"/>
      <protection locked="0"/>
    </xf>
    <xf numFmtId="0" fontId="30" fillId="0" borderId="9" xfId="0" applyFont="1" applyFill="1" applyBorder="1" applyAlignment="1" applyProtection="1">
      <alignment horizontal="center" vertical="center"/>
      <protection locked="0"/>
    </xf>
    <xf numFmtId="49" fontId="38" fillId="0" borderId="0" xfId="26" applyNumberFormat="1" applyFont="1" applyFill="1" applyBorder="1" applyAlignment="1" applyProtection="1">
      <alignment wrapText="1"/>
      <protection locked="0"/>
    </xf>
    <xf numFmtId="169" fontId="30" fillId="0" borderId="0" xfId="0" applyNumberFormat="1" applyFont="1" applyFill="1" applyBorder="1" applyProtection="1">
      <protection locked="0"/>
    </xf>
    <xf numFmtId="49" fontId="30" fillId="0" borderId="0" xfId="0" applyNumberFormat="1" applyFont="1" applyFill="1" applyBorder="1" applyAlignment="1" applyProtection="1">
      <alignment horizontal="left" vertical="center" wrapText="1"/>
      <protection locked="0"/>
    </xf>
    <xf numFmtId="49" fontId="38" fillId="0" borderId="0" xfId="0" applyNumberFormat="1" applyFont="1" applyFill="1" applyBorder="1" applyAlignment="1" applyProtection="1">
      <alignment wrapText="1"/>
      <protection locked="0"/>
    </xf>
    <xf numFmtId="166" fontId="30" fillId="0" borderId="0" xfId="26" applyNumberFormat="1" applyFont="1" applyFill="1" applyBorder="1" applyProtection="1">
      <protection locked="0"/>
    </xf>
    <xf numFmtId="0" fontId="33" fillId="0" borderId="9" xfId="27"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39" fillId="0" borderId="0" xfId="0" applyFont="1" applyFill="1" applyBorder="1" applyAlignment="1" applyProtection="1">
      <protection locked="0"/>
    </xf>
    <xf numFmtId="168" fontId="30" fillId="0" borderId="9" xfId="25" applyNumberFormat="1" applyFont="1" applyFill="1" applyBorder="1" applyAlignment="1" applyProtection="1">
      <alignment horizontal="center" vertical="center"/>
      <protection locked="0"/>
    </xf>
    <xf numFmtId="165" fontId="30" fillId="0" borderId="9" xfId="2" applyNumberFormat="1" applyFont="1" applyFill="1" applyBorder="1" applyAlignment="1" applyProtection="1">
      <alignment horizontal="center" vertical="center"/>
      <protection locked="0"/>
    </xf>
    <xf numFmtId="0" fontId="30" fillId="0" borderId="0" xfId="0" applyFont="1" applyFill="1" applyBorder="1" applyProtection="1">
      <protection locked="0"/>
    </xf>
    <xf numFmtId="49" fontId="30" fillId="0" borderId="0" xfId="0" applyNumberFormat="1" applyFont="1" applyFill="1" applyBorder="1" applyAlignment="1" applyProtection="1">
      <alignment vertical="center" wrapText="1"/>
      <protection locked="0"/>
    </xf>
    <xf numFmtId="49" fontId="30" fillId="0" borderId="0" xfId="0" applyNumberFormat="1" applyFont="1" applyFill="1" applyBorder="1" applyAlignment="1" applyProtection="1">
      <alignment horizontal="center" vertical="center" wrapText="1"/>
      <protection locked="0"/>
    </xf>
    <xf numFmtId="49" fontId="38" fillId="0" borderId="0" xfId="0" applyNumberFormat="1" applyFont="1" applyFill="1" applyBorder="1" applyAlignment="1" applyProtection="1">
      <alignment vertical="top" wrapText="1"/>
      <protection locked="0"/>
    </xf>
    <xf numFmtId="49" fontId="30" fillId="0" borderId="0" xfId="0" applyNumberFormat="1" applyFont="1" applyFill="1" applyBorder="1" applyAlignment="1" applyProtection="1">
      <alignment horizontal="right" vertical="center" wrapText="1"/>
      <protection locked="0"/>
    </xf>
    <xf numFmtId="165" fontId="30" fillId="0" borderId="5" xfId="28" applyNumberFormat="1" applyFont="1" applyFill="1" applyBorder="1" applyAlignment="1" applyProtection="1">
      <alignment horizontal="center" vertical="center"/>
      <protection locked="0"/>
    </xf>
    <xf numFmtId="165" fontId="34" fillId="0" borderId="22" xfId="28" applyNumberFormat="1" applyFont="1" applyFill="1" applyBorder="1" applyAlignment="1" applyProtection="1">
      <alignment horizontal="center" vertical="center"/>
      <protection locked="0"/>
    </xf>
    <xf numFmtId="49" fontId="28" fillId="0" borderId="0" xfId="0" applyNumberFormat="1" applyFont="1" applyFill="1" applyBorder="1" applyAlignment="1" applyProtection="1">
      <alignment horizontal="right" vertical="center" wrapText="1"/>
      <protection locked="0"/>
    </xf>
    <xf numFmtId="165" fontId="30" fillId="0" borderId="6" xfId="28" applyNumberFormat="1" applyFont="1" applyFill="1" applyBorder="1" applyAlignment="1" applyProtection="1">
      <alignment horizontal="center" vertical="center"/>
      <protection locked="0"/>
    </xf>
    <xf numFmtId="49" fontId="39" fillId="0" borderId="0" xfId="0" applyNumberFormat="1" applyFont="1" applyFill="1" applyBorder="1" applyAlignment="1" applyProtection="1">
      <alignment wrapText="1"/>
      <protection locked="0"/>
    </xf>
    <xf numFmtId="49" fontId="32" fillId="0" borderId="0" xfId="0" applyNumberFormat="1" applyFont="1" applyFill="1" applyAlignment="1" applyProtection="1">
      <alignment horizontal="left" vertical="center" wrapText="1"/>
      <protection locked="0"/>
    </xf>
    <xf numFmtId="0" fontId="32" fillId="0" borderId="0" xfId="0" applyFont="1" applyFill="1" applyAlignment="1" applyProtection="1">
      <alignment horizontal="center" vertical="center"/>
      <protection locked="0"/>
    </xf>
    <xf numFmtId="164" fontId="30" fillId="0" borderId="0" xfId="0" applyNumberFormat="1" applyFont="1" applyFill="1" applyBorder="1" applyAlignment="1" applyProtection="1">
      <alignment horizontal="center" vertical="center"/>
      <protection locked="0"/>
    </xf>
    <xf numFmtId="0" fontId="32" fillId="0" borderId="0" xfId="0" applyFont="1" applyBorder="1" applyProtection="1">
      <protection locked="0"/>
    </xf>
    <xf numFmtId="0" fontId="30" fillId="0" borderId="0" xfId="0" applyFont="1" applyFill="1" applyBorder="1" applyAlignment="1" applyProtection="1">
      <alignment vertical="center"/>
      <protection locked="0"/>
    </xf>
    <xf numFmtId="0" fontId="30" fillId="0" borderId="9" xfId="0" applyFont="1" applyFill="1" applyBorder="1" applyAlignment="1" applyProtection="1">
      <alignment horizontal="center" vertical="center" wrapText="1"/>
      <protection locked="0"/>
    </xf>
    <xf numFmtId="0" fontId="38" fillId="0" borderId="0" xfId="0" applyFont="1" applyFill="1" applyBorder="1" applyAlignment="1" applyProtection="1">
      <protection locked="0"/>
    </xf>
    <xf numFmtId="0" fontId="41" fillId="0" borderId="0" xfId="0" applyFont="1" applyFill="1" applyBorder="1" applyAlignment="1" applyProtection="1">
      <protection locked="0"/>
    </xf>
    <xf numFmtId="49" fontId="30" fillId="0" borderId="0" xfId="0" applyNumberFormat="1" applyFont="1" applyFill="1" applyBorder="1" applyAlignment="1" applyProtection="1">
      <alignment horizontal="left" wrapText="1"/>
      <protection locked="0"/>
    </xf>
    <xf numFmtId="49" fontId="30" fillId="0" borderId="0" xfId="0" applyNumberFormat="1" applyFont="1" applyFill="1" applyBorder="1" applyAlignment="1" applyProtection="1">
      <alignment horizontal="center" wrapText="1"/>
      <protection locked="0"/>
    </xf>
    <xf numFmtId="0" fontId="30" fillId="0" borderId="0" xfId="0" applyNumberFormat="1" applyFont="1" applyFill="1" applyBorder="1" applyAlignment="1" applyProtection="1">
      <alignment horizontal="center" vertical="center" wrapText="1"/>
      <protection locked="0"/>
    </xf>
    <xf numFmtId="49" fontId="28" fillId="0" borderId="0" xfId="0" applyNumberFormat="1" applyFont="1" applyFill="1" applyBorder="1" applyAlignment="1" applyProtection="1">
      <alignment horizontal="right" wrapText="1"/>
      <protection locked="0"/>
    </xf>
    <xf numFmtId="49" fontId="28" fillId="0" borderId="0" xfId="0" applyNumberFormat="1" applyFont="1" applyFill="1" applyBorder="1" applyAlignment="1" applyProtection="1">
      <alignment horizontal="center" vertical="center" wrapText="1"/>
      <protection locked="0"/>
    </xf>
    <xf numFmtId="165" fontId="30" fillId="0" borderId="9" xfId="2" applyNumberFormat="1" applyFont="1" applyFill="1" applyBorder="1" applyAlignment="1" applyProtection="1">
      <alignment horizontal="center" vertical="center" wrapText="1"/>
      <protection locked="0"/>
    </xf>
    <xf numFmtId="49" fontId="30" fillId="0" borderId="0" xfId="26" applyNumberFormat="1" applyFont="1" applyFill="1" applyBorder="1" applyAlignment="1" applyProtection="1">
      <alignment horizontal="left" wrapText="1"/>
      <protection locked="0"/>
    </xf>
    <xf numFmtId="42" fontId="0" fillId="0" borderId="0" xfId="0" applyNumberFormat="1" applyFill="1" applyProtection="1"/>
    <xf numFmtId="42" fontId="22" fillId="0" borderId="0" xfId="0" applyNumberFormat="1" applyFont="1" applyFill="1" applyProtection="1">
      <protection locked="0"/>
    </xf>
    <xf numFmtId="0" fontId="22" fillId="0" borderId="10" xfId="0" applyFont="1" applyFill="1" applyBorder="1" applyAlignment="1" applyProtection="1">
      <alignment horizontal="center"/>
    </xf>
    <xf numFmtId="42" fontId="22" fillId="13" borderId="8" xfId="0" applyNumberFormat="1" applyFont="1" applyFill="1" applyBorder="1" applyAlignment="1" applyProtection="1">
      <alignment horizontal="center"/>
    </xf>
    <xf numFmtId="42" fontId="22" fillId="13" borderId="2" xfId="0" applyNumberFormat="1" applyFont="1" applyFill="1" applyBorder="1" applyAlignment="1" applyProtection="1">
      <alignment horizontal="center"/>
    </xf>
    <xf numFmtId="0" fontId="30" fillId="14" borderId="9" xfId="0" applyFont="1" applyFill="1" applyBorder="1" applyAlignment="1" applyProtection="1">
      <alignment horizontal="center" vertical="center"/>
      <protection locked="0"/>
    </xf>
    <xf numFmtId="168" fontId="30" fillId="15" borderId="9" xfId="25" applyNumberFormat="1" applyFont="1" applyFill="1" applyBorder="1" applyAlignment="1" applyProtection="1">
      <alignment horizontal="center" vertical="center"/>
      <protection locked="0"/>
    </xf>
    <xf numFmtId="0" fontId="0" fillId="0" borderId="0" xfId="0" applyAlignment="1">
      <alignment horizontal="center"/>
    </xf>
    <xf numFmtId="0" fontId="0" fillId="16" borderId="0" xfId="0" applyFill="1"/>
    <xf numFmtId="0" fontId="0" fillId="9" borderId="0" xfId="0" applyFill="1"/>
    <xf numFmtId="0" fontId="49" fillId="9" borderId="0" xfId="0" applyFont="1" applyFill="1" applyAlignment="1">
      <alignment horizontal="center"/>
    </xf>
    <xf numFmtId="0" fontId="50" fillId="16" borderId="0" xfId="0" applyFont="1" applyFill="1"/>
    <xf numFmtId="0" fontId="49" fillId="9" borderId="0" xfId="0" applyFont="1" applyFill="1"/>
    <xf numFmtId="166" fontId="49" fillId="9" borderId="0" xfId="0" applyNumberFormat="1" applyFont="1" applyFill="1" applyAlignment="1">
      <alignment horizontal="center"/>
    </xf>
    <xf numFmtId="0" fontId="0" fillId="17" borderId="0" xfId="0" applyFill="1"/>
    <xf numFmtId="166" fontId="0" fillId="0" borderId="0" xfId="0" applyNumberFormat="1" applyAlignment="1">
      <alignment horizontal="center"/>
    </xf>
    <xf numFmtId="166" fontId="0" fillId="17" borderId="0" xfId="0" applyNumberFormat="1" applyFill="1" applyAlignment="1">
      <alignment horizontal="center"/>
    </xf>
    <xf numFmtId="0" fontId="51" fillId="16" borderId="0" xfId="0" applyFont="1" applyFill="1"/>
    <xf numFmtId="0" fontId="0" fillId="0" borderId="2" xfId="0" applyBorder="1"/>
    <xf numFmtId="0" fontId="0" fillId="0" borderId="4" xfId="0" applyBorder="1"/>
    <xf numFmtId="0" fontId="0" fillId="0" borderId="24" xfId="0" applyBorder="1"/>
    <xf numFmtId="0" fontId="0" fillId="0" borderId="1" xfId="0" applyBorder="1"/>
    <xf numFmtId="0" fontId="0" fillId="9" borderId="24" xfId="0" applyFill="1" applyBorder="1"/>
    <xf numFmtId="0" fontId="0" fillId="9" borderId="1" xfId="0" applyFill="1" applyBorder="1"/>
    <xf numFmtId="0" fontId="0" fillId="17" borderId="1" xfId="0" applyFill="1" applyBorder="1"/>
    <xf numFmtId="0" fontId="49" fillId="9" borderId="1" xfId="0" applyFont="1" applyFill="1" applyBorder="1"/>
    <xf numFmtId="0" fontId="0" fillId="9" borderId="25" xfId="0" applyFill="1" applyBorder="1"/>
    <xf numFmtId="0" fontId="49" fillId="9" borderId="7" xfId="0" applyFont="1" applyFill="1" applyBorder="1"/>
    <xf numFmtId="0" fontId="0" fillId="0" borderId="0" xfId="0" applyBorder="1" applyAlignment="1">
      <alignment horizontal="center"/>
    </xf>
    <xf numFmtId="0" fontId="0" fillId="0" borderId="1" xfId="0" applyBorder="1" applyAlignment="1">
      <alignment horizontal="center"/>
    </xf>
    <xf numFmtId="0" fontId="49" fillId="9" borderId="0" xfId="0" applyFont="1" applyFill="1" applyBorder="1" applyAlignment="1">
      <alignment horizontal="center"/>
    </xf>
    <xf numFmtId="0" fontId="49" fillId="9" borderId="1" xfId="0" applyFont="1" applyFill="1" applyBorder="1" applyAlignment="1">
      <alignment horizontal="center"/>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17" borderId="0" xfId="0" applyNumberFormat="1" applyFill="1" applyBorder="1" applyAlignment="1">
      <alignment horizontal="center"/>
    </xf>
    <xf numFmtId="166" fontId="0" fillId="17" borderId="1" xfId="0" applyNumberFormat="1" applyFill="1" applyBorder="1" applyAlignment="1">
      <alignment horizontal="center"/>
    </xf>
    <xf numFmtId="166" fontId="49" fillId="9" borderId="0" xfId="0" applyNumberFormat="1" applyFont="1" applyFill="1" applyBorder="1" applyAlignment="1">
      <alignment horizontal="center"/>
    </xf>
    <xf numFmtId="166" fontId="49" fillId="9" borderId="1" xfId="0" applyNumberFormat="1" applyFont="1" applyFill="1" applyBorder="1" applyAlignment="1">
      <alignment horizontal="center"/>
    </xf>
    <xf numFmtId="166" fontId="49" fillId="9" borderId="12" xfId="0" applyNumberFormat="1" applyFont="1" applyFill="1" applyBorder="1" applyAlignment="1">
      <alignment horizontal="center"/>
    </xf>
    <xf numFmtId="166" fontId="49" fillId="9" borderId="7" xfId="0" applyNumberFormat="1" applyFont="1"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5" fillId="0" borderId="0" xfId="0" applyFont="1"/>
    <xf numFmtId="0" fontId="52" fillId="9" borderId="0" xfId="0" applyFont="1" applyFill="1"/>
    <xf numFmtId="0" fontId="43" fillId="9" borderId="23" xfId="0" applyFont="1" applyFill="1" applyBorder="1" applyAlignment="1">
      <alignment horizontal="center" vertical="center"/>
    </xf>
    <xf numFmtId="0" fontId="0" fillId="0" borderId="23" xfId="0" applyBorder="1" applyAlignment="1"/>
    <xf numFmtId="0" fontId="30" fillId="0" borderId="8" xfId="0" applyFont="1" applyFill="1" applyBorder="1" applyAlignment="1" applyProtection="1">
      <alignment horizontal="left" vertical="top" wrapText="1"/>
      <protection locked="0"/>
    </xf>
    <xf numFmtId="0" fontId="30" fillId="0" borderId="11" xfId="0" applyFont="1" applyFill="1" applyBorder="1" applyAlignment="1" applyProtection="1">
      <alignment horizontal="left" vertical="top" wrapText="1"/>
      <protection locked="0"/>
    </xf>
    <xf numFmtId="49" fontId="30" fillId="0" borderId="12" xfId="0" applyNumberFormat="1" applyFont="1" applyFill="1" applyBorder="1" applyAlignment="1" applyProtection="1">
      <alignment horizontal="left" vertical="center" wrapText="1"/>
      <protection locked="0"/>
    </xf>
    <xf numFmtId="0" fontId="21" fillId="10" borderId="8" xfId="0" applyFont="1" applyFill="1" applyBorder="1" applyAlignment="1" applyProtection="1">
      <alignment horizontal="center"/>
    </xf>
    <xf numFmtId="0" fontId="5" fillId="0" borderId="10" xfId="0" applyFont="1" applyBorder="1" applyAlignment="1" applyProtection="1">
      <alignment horizontal="center"/>
    </xf>
    <xf numFmtId="0" fontId="5" fillId="0" borderId="11" xfId="0" applyFont="1" applyBorder="1" applyAlignment="1" applyProtection="1">
      <alignment horizontal="center"/>
    </xf>
    <xf numFmtId="0" fontId="21" fillId="10" borderId="2" xfId="0" applyFont="1" applyFill="1" applyBorder="1" applyAlignment="1" applyProtection="1">
      <alignment horizontal="center"/>
    </xf>
    <xf numFmtId="0" fontId="21" fillId="10" borderId="3" xfId="0" applyFont="1" applyFill="1"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10" xfId="0" applyBorder="1" applyAlignment="1" applyProtection="1">
      <alignment horizontal="center"/>
    </xf>
    <xf numFmtId="0" fontId="0" fillId="0" borderId="11" xfId="0" applyBorder="1" applyAlignment="1" applyProtection="1">
      <alignment horizontal="center"/>
    </xf>
    <xf numFmtId="0" fontId="21" fillId="10" borderId="10" xfId="0" applyFont="1" applyFill="1" applyBorder="1" applyAlignment="1" applyProtection="1">
      <alignment horizontal="center"/>
    </xf>
  </cellXfs>
  <cellStyles count="30">
    <cellStyle name="Bad" xfId="3" xr:uid="{00000000-0005-0000-0000-000000000000}"/>
    <cellStyle name="Calculation" xfId="4" xr:uid="{00000000-0005-0000-0000-000001000000}"/>
    <cellStyle name="Check Cell" xfId="5" xr:uid="{00000000-0005-0000-0000-000002000000}"/>
    <cellStyle name="Explanatory Text" xfId="6" xr:uid="{00000000-0005-0000-0000-000003000000}"/>
    <cellStyle name="Good" xfId="7" xr:uid="{00000000-0005-0000-0000-000004000000}"/>
    <cellStyle name="Heading 1" xfId="8" xr:uid="{00000000-0005-0000-0000-000005000000}"/>
    <cellStyle name="Heading 2" xfId="9" xr:uid="{00000000-0005-0000-0000-000006000000}"/>
    <cellStyle name="Heading 3" xfId="10" xr:uid="{00000000-0005-0000-0000-000007000000}"/>
    <cellStyle name="Heading 4" xfId="11" xr:uid="{00000000-0005-0000-0000-000008000000}"/>
    <cellStyle name="Hyperlink" xfId="27" builtinId="8"/>
    <cellStyle name="Hyperlink 2" xfId="12" xr:uid="{00000000-0005-0000-0000-00000A000000}"/>
    <cellStyle name="Input" xfId="13" xr:uid="{00000000-0005-0000-0000-00000B000000}"/>
    <cellStyle name="Komma" xfId="1" builtinId="3"/>
    <cellStyle name="Komma 2" xfId="14" xr:uid="{00000000-0005-0000-0000-00000D000000}"/>
    <cellStyle name="Komma 3" xfId="25" xr:uid="{00000000-0005-0000-0000-00000E000000}"/>
    <cellStyle name="Linked Cell" xfId="15" xr:uid="{00000000-0005-0000-0000-00000F000000}"/>
    <cellStyle name="Neutral" xfId="16" xr:uid="{00000000-0005-0000-0000-000010000000}"/>
    <cellStyle name="Note" xfId="17" xr:uid="{00000000-0005-0000-0000-000011000000}"/>
    <cellStyle name="Output" xfId="18" xr:uid="{00000000-0005-0000-0000-000012000000}"/>
    <cellStyle name="Procent 2" xfId="19" xr:uid="{00000000-0005-0000-0000-000013000000}"/>
    <cellStyle name="Procent 3" xfId="26" xr:uid="{00000000-0005-0000-0000-000014000000}"/>
    <cellStyle name="Standaard" xfId="0" builtinId="0"/>
    <cellStyle name="Standaard 2" xfId="20" xr:uid="{00000000-0005-0000-0000-000016000000}"/>
    <cellStyle name="Standaard 3" xfId="29" xr:uid="{F34CF04F-8DCE-41BE-B216-22B50D0D1FAF}"/>
    <cellStyle name="Title" xfId="21" xr:uid="{00000000-0005-0000-0000-000017000000}"/>
    <cellStyle name="Total" xfId="22" xr:uid="{00000000-0005-0000-0000-000018000000}"/>
    <cellStyle name="Valuta" xfId="2" builtinId="4"/>
    <cellStyle name="Valuta 2" xfId="23" xr:uid="{00000000-0005-0000-0000-00001A000000}"/>
    <cellStyle name="Valuta 3" xfId="28" xr:uid="{00000000-0005-0000-0000-00001B000000}"/>
    <cellStyle name="Warning Text" xfId="24" xr:uid="{00000000-0005-0000-0000-00001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1</xdr:col>
      <xdr:colOff>38099</xdr:colOff>
      <xdr:row>2</xdr:row>
      <xdr:rowOff>9517</xdr:rowOff>
    </xdr:from>
    <xdr:to>
      <xdr:col>4</xdr:col>
      <xdr:colOff>561975</xdr:colOff>
      <xdr:row>42</xdr:row>
      <xdr:rowOff>0</xdr:rowOff>
    </xdr:to>
    <xdr:sp macro="" textlink="">
      <xdr:nvSpPr>
        <xdr:cNvPr id="2" name="Tekstvak 1">
          <a:extLst>
            <a:ext uri="{FF2B5EF4-FFF2-40B4-BE49-F238E27FC236}">
              <a16:creationId xmlns:a16="http://schemas.microsoft.com/office/drawing/2014/main" id="{00000000-0008-0000-0100-000002000000}"/>
            </a:ext>
          </a:extLst>
        </xdr:cNvPr>
        <xdr:cNvSpPr txBox="1"/>
      </xdr:nvSpPr>
      <xdr:spPr>
        <a:xfrm>
          <a:off x="228599" y="574667"/>
          <a:ext cx="7407276" cy="7369183"/>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dk1"/>
              </a:solidFill>
              <a:effectLst/>
              <a:latin typeface="Verdana" pitchFamily="34" charset="0"/>
              <a:ea typeface="Verdana" pitchFamily="34" charset="0"/>
              <a:cs typeface="Verdana" pitchFamily="34" charset="0"/>
            </a:rPr>
            <a:t>0. Inleiding / toelichting</a:t>
          </a:r>
        </a:p>
        <a:p>
          <a:endParaRPr lang="nl-NL" sz="900">
            <a:solidFill>
              <a:schemeClr val="dk1"/>
            </a:solidFill>
            <a:effectLst/>
            <a:latin typeface="Verdana" pitchFamily="34" charset="0"/>
            <a:ea typeface="Verdana" pitchFamily="34" charset="0"/>
            <a:cs typeface="Verdana" pitchFamily="34" charset="0"/>
          </a:endParaRPr>
        </a:p>
        <a:p>
          <a:r>
            <a:rPr lang="nl-NL" sz="900">
              <a:solidFill>
                <a:schemeClr val="dk1"/>
              </a:solidFill>
              <a:effectLst/>
              <a:latin typeface="Verdana" pitchFamily="34" charset="0"/>
              <a:ea typeface="Verdana" pitchFamily="34" charset="0"/>
              <a:cs typeface="Verdana" pitchFamily="34" charset="0"/>
            </a:rPr>
            <a:t>Twee jaar geleden is met een aantal VO schoolbesturen (op eigen initiatief)</a:t>
          </a:r>
          <a:r>
            <a:rPr lang="nl-NL" sz="900" baseline="0">
              <a:solidFill>
                <a:schemeClr val="dk1"/>
              </a:solidFill>
              <a:effectLst/>
              <a:latin typeface="Verdana" pitchFamily="34" charset="0"/>
              <a:ea typeface="Verdana" pitchFamily="34" charset="0"/>
              <a:cs typeface="Verdana" pitchFamily="34" charset="0"/>
            </a:rPr>
            <a:t> </a:t>
          </a:r>
          <a:r>
            <a:rPr lang="nl-NL" sz="900">
              <a:solidFill>
                <a:schemeClr val="dk1"/>
              </a:solidFill>
              <a:effectLst/>
              <a:latin typeface="Verdana" pitchFamily="34" charset="0"/>
              <a:ea typeface="Verdana" pitchFamily="34" charset="0"/>
              <a:cs typeface="Verdana" pitchFamily="34" charset="0"/>
            </a:rPr>
            <a:t>een benchmarkonderzoek uitgevoerd naar overhead binnen onze instellingen. Dit</a:t>
          </a:r>
          <a:r>
            <a:rPr lang="nl-NL" sz="900" baseline="0">
              <a:solidFill>
                <a:schemeClr val="dk1"/>
              </a:solidFill>
              <a:effectLst/>
              <a:latin typeface="Verdana" pitchFamily="34" charset="0"/>
              <a:ea typeface="Verdana" pitchFamily="34" charset="0"/>
              <a:cs typeface="Verdana" pitchFamily="34" charset="0"/>
            </a:rPr>
            <a:t> </a:t>
          </a:r>
          <a:r>
            <a:rPr lang="nl-NL" sz="900">
              <a:solidFill>
                <a:schemeClr val="dk1"/>
              </a:solidFill>
              <a:effectLst/>
              <a:latin typeface="Verdana" pitchFamily="34" charset="0"/>
              <a:ea typeface="Verdana" pitchFamily="34" charset="0"/>
              <a:cs typeface="Verdana" pitchFamily="34" charset="0"/>
            </a:rPr>
            <a:t>onderzoek willen we nu herhalen. </a:t>
          </a:r>
        </a:p>
        <a:p>
          <a:endParaRPr lang="nl-NL" sz="900">
            <a:solidFill>
              <a:schemeClr val="dk1"/>
            </a:solidFill>
            <a:effectLst/>
            <a:latin typeface="Verdana" pitchFamily="34" charset="0"/>
            <a:ea typeface="Verdana" pitchFamily="34" charset="0"/>
            <a:cs typeface="Verdana" pitchFamily="34" charset="0"/>
          </a:endParaRPr>
        </a:p>
        <a:p>
          <a:r>
            <a:rPr lang="nl-NL" sz="900">
              <a:solidFill>
                <a:schemeClr val="dk1"/>
              </a:solidFill>
              <a:effectLst/>
              <a:latin typeface="Verdana" pitchFamily="34" charset="0"/>
              <a:ea typeface="Verdana" pitchFamily="34" charset="0"/>
              <a:cs typeface="Verdana" pitchFamily="34" charset="0"/>
            </a:rPr>
            <a:t>De opzet van het onderzoek is gelijksoortig aan die van 2013-2014, met als belangrijkste kenmerken:</a:t>
          </a:r>
        </a:p>
        <a:p>
          <a:pPr marL="171450" lvl="0" indent="-171450">
            <a:buFont typeface="Arial" pitchFamily="34" charset="0"/>
            <a:buChar char="•"/>
          </a:pPr>
          <a:r>
            <a:rPr lang="nl-NL" sz="900">
              <a:solidFill>
                <a:schemeClr val="dk1"/>
              </a:solidFill>
              <a:effectLst/>
              <a:latin typeface="Verdana" pitchFamily="34" charset="0"/>
              <a:ea typeface="Verdana" pitchFamily="34" charset="0"/>
              <a:cs typeface="Verdana" pitchFamily="34" charset="0"/>
            </a:rPr>
            <a:t>De vragenlijst bestaat uit een aantal algemene vragen over de organisatie (aantal/type leerlingen, bestuursmodel, centrale/decentrale activiteiten, wijze van budgetverdeling, etc.) en een spreadsheet waarop de specificatie van de overhead kan worden ingevuld (fte’s en kosten);</a:t>
          </a:r>
        </a:p>
        <a:p>
          <a:pPr marL="171450" lvl="0" indent="-171450">
            <a:buFont typeface="Arial" pitchFamily="34" charset="0"/>
            <a:buChar char="•"/>
          </a:pPr>
          <a:r>
            <a:rPr lang="nl-NL" sz="900">
              <a:solidFill>
                <a:schemeClr val="dk1"/>
              </a:solidFill>
              <a:effectLst/>
              <a:latin typeface="Verdana" pitchFamily="34" charset="0"/>
              <a:ea typeface="Verdana" pitchFamily="34" charset="0"/>
              <a:cs typeface="Verdana" pitchFamily="34" charset="0"/>
            </a:rPr>
            <a:t>Het gaat om informatie op hoofdlijnen; dit moet uitnodigend zijn om deel te nemen en tijd besparen bij het invullen;</a:t>
          </a:r>
        </a:p>
        <a:p>
          <a:pPr marL="171450" lvl="0" indent="-171450">
            <a:buFont typeface="Arial" pitchFamily="34" charset="0"/>
            <a:buChar char="•"/>
          </a:pPr>
          <a:r>
            <a:rPr lang="nl-NL" sz="900">
              <a:solidFill>
                <a:schemeClr val="dk1"/>
              </a:solidFill>
              <a:effectLst/>
              <a:latin typeface="Verdana" pitchFamily="34" charset="0"/>
              <a:ea typeface="Verdana" pitchFamily="34" charset="0"/>
              <a:cs typeface="Verdana" pitchFamily="34" charset="0"/>
            </a:rPr>
            <a:t>Grotere en kleinere besturen (incl. eenpitters) kunnen deelnemen. In de resultaten van de benchmark zullen we een onderscheid aanbrengen;</a:t>
          </a:r>
        </a:p>
        <a:p>
          <a:pPr marL="171450" lvl="0" indent="-171450">
            <a:buFont typeface="Arial" pitchFamily="34" charset="0"/>
            <a:buChar char="•"/>
          </a:pPr>
          <a:r>
            <a:rPr lang="nl-NL" sz="900">
              <a:solidFill>
                <a:schemeClr val="dk1"/>
              </a:solidFill>
              <a:effectLst/>
              <a:latin typeface="Verdana" pitchFamily="34" charset="0"/>
              <a:ea typeface="Verdana" pitchFamily="34" charset="0"/>
              <a:cs typeface="Verdana" pitchFamily="34" charset="0"/>
            </a:rPr>
            <a:t>De kracht van het onderzoek zal het gesprek over de resultaten zijn. De uitkomsten (per bestuur) zijn nooit per definitie slecht of goed; door hierover met elkaar in gesprek te gaan kunnen mogelijk ideeën ontstaan om zaken binnen de organisatie anders te organiseren. </a:t>
          </a:r>
        </a:p>
        <a:p>
          <a:pPr marL="171450" marR="0" lvl="0" indent="-171450" defTabSz="914400" eaLnBrk="1" fontAlgn="auto" latinLnBrk="0" hangingPunct="1">
            <a:lnSpc>
              <a:spcPct val="100000"/>
            </a:lnSpc>
            <a:spcBef>
              <a:spcPts val="0"/>
            </a:spcBef>
            <a:spcAft>
              <a:spcPts val="0"/>
            </a:spcAft>
            <a:buClrTx/>
            <a:buSzTx/>
            <a:buFont typeface="Arial" pitchFamily="34" charset="0"/>
            <a:buChar char="•"/>
            <a:tabLst/>
            <a:defRPr/>
          </a:pPr>
          <a:r>
            <a:rPr lang="nl-NL" sz="900">
              <a:solidFill>
                <a:schemeClr val="dk1"/>
              </a:solidFill>
              <a:effectLst/>
              <a:latin typeface="Verdana" pitchFamily="34" charset="0"/>
              <a:ea typeface="Verdana" pitchFamily="34" charset="0"/>
              <a:cs typeface="Verdana" pitchFamily="34" charset="0"/>
            </a:rPr>
            <a:t>Alle deelnemers leveren gegevens aan die als vertrouwelijk kunnen worden gezien. Het verzoek aan iedereen is om vertrouwelijk met de informatie om te gaan en deze niet te verspreiden aan derden.</a:t>
          </a:r>
        </a:p>
        <a:p>
          <a:pPr marL="171450" lvl="0" indent="-171450">
            <a:buFont typeface="Arial" pitchFamily="34" charset="0"/>
            <a:buChar char="•"/>
          </a:pPr>
          <a:r>
            <a:rPr lang="nl-NL" sz="900">
              <a:solidFill>
                <a:schemeClr val="dk1"/>
              </a:solidFill>
              <a:effectLst/>
              <a:latin typeface="Verdana" pitchFamily="34" charset="0"/>
              <a:ea typeface="Verdana" pitchFamily="34" charset="0"/>
              <a:cs typeface="Verdana" pitchFamily="34" charset="0"/>
            </a:rPr>
            <a:t>Deelname is kosteloos.</a:t>
          </a:r>
        </a:p>
        <a:p>
          <a:endParaRPr lang="nl-NL" sz="900">
            <a:solidFill>
              <a:schemeClr val="dk1"/>
            </a:solidFill>
            <a:effectLst/>
            <a:latin typeface="Verdana" pitchFamily="34" charset="0"/>
            <a:ea typeface="Verdana" pitchFamily="34" charset="0"/>
            <a:cs typeface="Verdana" pitchFamily="34" charset="0"/>
          </a:endParaRPr>
        </a:p>
        <a:p>
          <a:r>
            <a:rPr lang="nl-NL" sz="900">
              <a:solidFill>
                <a:schemeClr val="dk1"/>
              </a:solidFill>
              <a:effectLst/>
              <a:latin typeface="Verdana" pitchFamily="34" charset="0"/>
              <a:ea typeface="Verdana" pitchFamily="34" charset="0"/>
              <a:cs typeface="Verdana" pitchFamily="34" charset="0"/>
            </a:rPr>
            <a:t>De benchmark bestaat uit 2 delen,</a:t>
          </a:r>
          <a:r>
            <a:rPr lang="nl-NL" sz="900" baseline="0">
              <a:solidFill>
                <a:schemeClr val="dk1"/>
              </a:solidFill>
              <a:effectLst/>
              <a:latin typeface="Verdana" pitchFamily="34" charset="0"/>
              <a:ea typeface="Verdana" pitchFamily="34" charset="0"/>
              <a:cs typeface="Verdana" pitchFamily="34" charset="0"/>
            </a:rPr>
            <a:t> waarvan het laatste deel optioneel is.:</a:t>
          </a:r>
        </a:p>
        <a:p>
          <a:r>
            <a:rPr lang="nl-NL" sz="900" baseline="0">
              <a:solidFill>
                <a:schemeClr val="dk1"/>
              </a:solidFill>
              <a:effectLst/>
              <a:latin typeface="Verdana" pitchFamily="34" charset="0"/>
              <a:ea typeface="Verdana" pitchFamily="34" charset="0"/>
              <a:cs typeface="Verdana" pitchFamily="34" charset="0"/>
            </a:rPr>
            <a:t>1. Algemene vragen</a:t>
          </a:r>
        </a:p>
        <a:p>
          <a:r>
            <a:rPr lang="nl-NL" sz="900" baseline="0">
              <a:solidFill>
                <a:schemeClr val="dk1"/>
              </a:solidFill>
              <a:effectLst/>
              <a:latin typeface="Verdana" pitchFamily="34" charset="0"/>
              <a:ea typeface="Verdana" pitchFamily="34" charset="0"/>
              <a:cs typeface="Verdana" pitchFamily="34" charset="0"/>
            </a:rPr>
            <a:t>2. Invulblad (FTE en kosten)</a:t>
          </a:r>
        </a:p>
        <a:p>
          <a:endParaRPr lang="nl-NL" sz="900" baseline="0">
            <a:solidFill>
              <a:schemeClr val="dk1"/>
            </a:solidFill>
            <a:effectLst/>
            <a:latin typeface="Verdana" pitchFamily="34" charset="0"/>
            <a:ea typeface="Verdana" pitchFamily="34" charset="0"/>
            <a:cs typeface="Verdana" pitchFamily="34" charset="0"/>
          </a:endParaRPr>
        </a:p>
        <a:p>
          <a:r>
            <a:rPr lang="nl-NL" sz="1100" b="1" baseline="0">
              <a:solidFill>
                <a:schemeClr val="dk1"/>
              </a:solidFill>
              <a:effectLst/>
              <a:latin typeface="Verdana" pitchFamily="34" charset="0"/>
              <a:ea typeface="Verdana" pitchFamily="34" charset="0"/>
              <a:cs typeface="Verdana" pitchFamily="34" charset="0"/>
            </a:rPr>
            <a:t>1. Algemene vragen</a:t>
          </a:r>
        </a:p>
        <a:p>
          <a:r>
            <a:rPr lang="nl-NL" sz="900" baseline="0">
              <a:solidFill>
                <a:schemeClr val="dk1"/>
              </a:solidFill>
              <a:effectLst/>
              <a:latin typeface="Verdana" pitchFamily="34" charset="0"/>
              <a:ea typeface="Verdana" pitchFamily="34" charset="0"/>
              <a:cs typeface="Verdana" pitchFamily="34" charset="0"/>
            </a:rPr>
            <a:t>In dit tabblad wordt een aantal algemene vragen gesteld over de organisatie. Het volgende is hierbij van belang:</a:t>
          </a:r>
        </a:p>
        <a:p>
          <a:pPr marL="171450" indent="-171450">
            <a:buFont typeface="Arial" pitchFamily="34" charset="0"/>
            <a:buChar char="•"/>
          </a:pPr>
          <a:r>
            <a:rPr lang="nl-NL" sz="900" b="0">
              <a:solidFill>
                <a:schemeClr val="dk1"/>
              </a:solidFill>
              <a:effectLst/>
              <a:latin typeface="Verdana" pitchFamily="34" charset="0"/>
              <a:ea typeface="Verdana" pitchFamily="34" charset="0"/>
              <a:cs typeface="Verdana" pitchFamily="34" charset="0"/>
            </a:rPr>
            <a:t>Wanneer om FTE en bedragen wordt gevraagd, geldt als basis de gegevens over</a:t>
          </a:r>
          <a:r>
            <a:rPr lang="nl-NL" sz="900" b="0" baseline="0">
              <a:solidFill>
                <a:schemeClr val="dk1"/>
              </a:solidFill>
              <a:effectLst/>
              <a:latin typeface="Verdana" pitchFamily="34" charset="0"/>
              <a:ea typeface="Verdana" pitchFamily="34" charset="0"/>
              <a:cs typeface="Verdana" pitchFamily="34" charset="0"/>
            </a:rPr>
            <a:t> het kalenderjaar 2016. Wanneer deze (nog) niet beschikbaar zijn, kan ook gekozen worden voor de gegevens over het kalenderjaar 2015 of het schooljaar 2015-2016 (12 maanden)</a:t>
          </a:r>
          <a:r>
            <a:rPr lang="nl-NL" sz="900" b="0">
              <a:solidFill>
                <a:schemeClr val="dk1"/>
              </a:solidFill>
              <a:effectLst/>
              <a:latin typeface="Verdana" pitchFamily="34" charset="0"/>
              <a:ea typeface="Verdana" pitchFamily="34" charset="0"/>
              <a:cs typeface="Verdana" pitchFamily="34" charset="0"/>
            </a:rPr>
            <a:t>.</a:t>
          </a:r>
        </a:p>
        <a:p>
          <a:endParaRPr lang="nl-NL" sz="900">
            <a:solidFill>
              <a:schemeClr val="dk1"/>
            </a:solidFill>
            <a:effectLst/>
            <a:latin typeface="Verdana" pitchFamily="34" charset="0"/>
            <a:ea typeface="Verdana" pitchFamily="34" charset="0"/>
            <a:cs typeface="Verdana" pitchFamily="34" charset="0"/>
          </a:endParaRPr>
        </a:p>
        <a:p>
          <a:r>
            <a:rPr lang="nl-NL" sz="1100" b="1">
              <a:solidFill>
                <a:schemeClr val="dk1"/>
              </a:solidFill>
              <a:effectLst/>
              <a:latin typeface="Verdana" pitchFamily="34" charset="0"/>
              <a:ea typeface="Verdana" pitchFamily="34" charset="0"/>
              <a:cs typeface="Verdana" pitchFamily="34" charset="0"/>
            </a:rPr>
            <a:t>2. Invulblad</a:t>
          </a:r>
        </a:p>
        <a:p>
          <a:r>
            <a:rPr lang="nl-NL" sz="900" b="0">
              <a:solidFill>
                <a:schemeClr val="dk1"/>
              </a:solidFill>
              <a:effectLst/>
              <a:latin typeface="Verdana" pitchFamily="34" charset="0"/>
              <a:ea typeface="Verdana" pitchFamily="34" charset="0"/>
              <a:cs typeface="Verdana" pitchFamily="34" charset="0"/>
            </a:rPr>
            <a:t>In dit tabblad vult</a:t>
          </a:r>
          <a:r>
            <a:rPr lang="nl-NL" sz="900" b="0" baseline="0">
              <a:solidFill>
                <a:schemeClr val="dk1"/>
              </a:solidFill>
              <a:effectLst/>
              <a:latin typeface="Verdana" pitchFamily="34" charset="0"/>
              <a:ea typeface="Verdana" pitchFamily="34" charset="0"/>
              <a:cs typeface="Verdana" pitchFamily="34" charset="0"/>
            </a:rPr>
            <a:t> u fte's en bedragen in. Belangrijk daarbij is:</a:t>
          </a:r>
        </a:p>
        <a:p>
          <a:pPr marL="171450" indent="-171450">
            <a:buFont typeface="Arial" pitchFamily="34" charset="0"/>
            <a:buChar char="•"/>
          </a:pPr>
          <a:r>
            <a:rPr lang="nl-NL" sz="900" b="0" baseline="0">
              <a:solidFill>
                <a:schemeClr val="dk1"/>
              </a:solidFill>
              <a:effectLst/>
              <a:latin typeface="Verdana" pitchFamily="34" charset="0"/>
              <a:ea typeface="Verdana" pitchFamily="34" charset="0"/>
              <a:cs typeface="Verdana" pitchFamily="34" charset="0"/>
            </a:rPr>
            <a:t>De lichtblauw gearceerde cellen moeten worden ingevuld.</a:t>
          </a:r>
        </a:p>
        <a:p>
          <a:pPr marL="171450" indent="-171450">
            <a:buFont typeface="Arial" pitchFamily="34" charset="0"/>
            <a:buChar char="•"/>
          </a:pPr>
          <a:r>
            <a:rPr lang="nl-NL" sz="900" b="0" baseline="0">
              <a:solidFill>
                <a:schemeClr val="dk1"/>
              </a:solidFill>
              <a:effectLst/>
              <a:latin typeface="Verdana" pitchFamily="34" charset="0"/>
              <a:ea typeface="Verdana" pitchFamily="34" charset="0"/>
              <a:cs typeface="Verdana" pitchFamily="34" charset="0"/>
            </a:rPr>
            <a:t>Er worden 4 blokken onderscheiden:</a:t>
          </a:r>
        </a:p>
        <a:p>
          <a:pPr marL="628650" lvl="1" indent="-171450">
            <a:buFont typeface="Arial" pitchFamily="34" charset="0"/>
            <a:buChar char="•"/>
          </a:pPr>
          <a:r>
            <a:rPr lang="nl-NL" sz="900" b="0" baseline="0">
              <a:solidFill>
                <a:schemeClr val="dk1"/>
              </a:solidFill>
              <a:effectLst/>
              <a:latin typeface="Verdana" pitchFamily="34" charset="0"/>
              <a:ea typeface="Verdana" pitchFamily="34" charset="0"/>
              <a:cs typeface="Verdana" pitchFamily="34" charset="0"/>
            </a:rPr>
            <a:t>Blok 1: Totale organisatie, gesplitst in:</a:t>
          </a:r>
        </a:p>
        <a:p>
          <a:pPr marL="1085850" lvl="2" indent="-171450">
            <a:buFont typeface="Arial" pitchFamily="34" charset="0"/>
            <a:buChar char="•"/>
          </a:pPr>
          <a:r>
            <a:rPr lang="nl-NL" sz="900" b="0" baseline="0">
              <a:solidFill>
                <a:schemeClr val="dk1"/>
              </a:solidFill>
              <a:effectLst/>
              <a:latin typeface="Verdana" pitchFamily="34" charset="0"/>
              <a:ea typeface="Verdana" pitchFamily="34" charset="0"/>
              <a:cs typeface="Verdana" pitchFamily="34" charset="0"/>
            </a:rPr>
            <a:t>gegevens uit de salarisadministratie</a:t>
          </a:r>
        </a:p>
        <a:p>
          <a:pPr marL="1085850" lvl="2" indent="-171450">
            <a:buFont typeface="Arial" pitchFamily="34" charset="0"/>
            <a:buChar char="•"/>
          </a:pPr>
          <a:r>
            <a:rPr lang="nl-NL" sz="900" b="0" baseline="0">
              <a:solidFill>
                <a:schemeClr val="dk1"/>
              </a:solidFill>
              <a:effectLst/>
              <a:latin typeface="Verdana" pitchFamily="34" charset="0"/>
              <a:ea typeface="Verdana" pitchFamily="34" charset="0"/>
              <a:cs typeface="Verdana" pitchFamily="34" charset="0"/>
            </a:rPr>
            <a:t>gegevens uit de financiële administratie over inhuur van derden</a:t>
          </a:r>
        </a:p>
        <a:p>
          <a:pPr marL="628650" lvl="1" indent="-171450">
            <a:buFont typeface="Arial" pitchFamily="34" charset="0"/>
            <a:buChar char="•"/>
          </a:pPr>
          <a:r>
            <a:rPr lang="nl-NL" sz="900" b="0" baseline="0">
              <a:solidFill>
                <a:schemeClr val="dk1"/>
              </a:solidFill>
              <a:effectLst/>
              <a:latin typeface="Verdana" pitchFamily="34" charset="0"/>
              <a:ea typeface="Verdana" pitchFamily="34" charset="0"/>
              <a:cs typeface="Verdana" pitchFamily="34" charset="0"/>
            </a:rPr>
            <a:t>De gegevens van de totale organisatie worden verder gespecificeerd in 3 deelblokken:</a:t>
          </a:r>
        </a:p>
        <a:p>
          <a:pPr marL="457200" lvl="1" indent="0">
            <a:buFont typeface="Arial" pitchFamily="34" charset="0"/>
            <a:buNone/>
          </a:pPr>
          <a:r>
            <a:rPr lang="nl-NL" sz="900" b="0" baseline="0">
              <a:solidFill>
                <a:schemeClr val="dk1"/>
              </a:solidFill>
              <a:effectLst/>
              <a:latin typeface="Verdana" pitchFamily="34" charset="0"/>
              <a:ea typeface="Verdana" pitchFamily="34" charset="0"/>
              <a:cs typeface="Verdana" pitchFamily="34" charset="0"/>
            </a:rPr>
            <a:t>    1. Dat deel van de totale organisatie dat op het bestuursbureau werkzaam is, ook weer gesplitst in:</a:t>
          </a:r>
        </a:p>
        <a:p>
          <a:pPr marL="1085850" marR="0" lvl="2" indent="-171450" defTabSz="914400" eaLnBrk="1" fontAlgn="auto" latinLnBrk="0" hangingPunct="1">
            <a:lnSpc>
              <a:spcPct val="100000"/>
            </a:lnSpc>
            <a:spcBef>
              <a:spcPts val="0"/>
            </a:spcBef>
            <a:spcAft>
              <a:spcPts val="0"/>
            </a:spcAft>
            <a:buClrTx/>
            <a:buSzTx/>
            <a:buFont typeface="Arial" pitchFamily="34" charset="0"/>
            <a:buChar char="•"/>
            <a:tabLst/>
            <a:defRPr/>
          </a:pPr>
          <a:r>
            <a:rPr lang="nl-NL" sz="1100" b="0" baseline="0">
              <a:solidFill>
                <a:schemeClr val="dk1"/>
              </a:solidFill>
              <a:effectLst/>
              <a:latin typeface="+mn-lt"/>
              <a:ea typeface="+mn-ea"/>
              <a:cs typeface="+mn-cs"/>
            </a:rPr>
            <a:t>gegevens uit de salarisadministratie</a:t>
          </a:r>
          <a:endParaRPr lang="nl-NL" sz="1100">
            <a:effectLst/>
          </a:endParaRPr>
        </a:p>
        <a:p>
          <a:pPr marL="1085850" marR="0" lvl="2" indent="-171450" defTabSz="914400" eaLnBrk="1" fontAlgn="auto" latinLnBrk="0" hangingPunct="1">
            <a:lnSpc>
              <a:spcPct val="100000"/>
            </a:lnSpc>
            <a:spcBef>
              <a:spcPts val="0"/>
            </a:spcBef>
            <a:spcAft>
              <a:spcPts val="0"/>
            </a:spcAft>
            <a:buClrTx/>
            <a:buSzTx/>
            <a:buFont typeface="Arial" pitchFamily="34" charset="0"/>
            <a:buChar char="•"/>
            <a:tabLst/>
            <a:defRPr/>
          </a:pPr>
          <a:r>
            <a:rPr lang="nl-NL" sz="1100" b="0" baseline="0">
              <a:solidFill>
                <a:schemeClr val="dk1"/>
              </a:solidFill>
              <a:effectLst/>
              <a:latin typeface="+mn-lt"/>
              <a:ea typeface="+mn-ea"/>
              <a:cs typeface="+mn-cs"/>
            </a:rPr>
            <a:t>gegevens uit de financiële administratie over inhuur van derden</a:t>
          </a:r>
          <a:endParaRPr lang="nl-NL" sz="900" b="0" baseline="0">
            <a:solidFill>
              <a:schemeClr val="dk1"/>
            </a:solidFill>
            <a:effectLst/>
            <a:latin typeface="Verdana" pitchFamily="34" charset="0"/>
            <a:ea typeface="Verdana" pitchFamily="34" charset="0"/>
            <a:cs typeface="Verdana" pitchFamily="34" charset="0"/>
          </a:endParaRPr>
        </a:p>
        <a:p>
          <a:pPr marL="457200" lvl="1" indent="0">
            <a:buFont typeface="Arial" pitchFamily="34" charset="0"/>
            <a:buNone/>
          </a:pPr>
          <a:r>
            <a:rPr lang="nl-NL" sz="900" b="0" baseline="0">
              <a:solidFill>
                <a:schemeClr val="dk1"/>
              </a:solidFill>
              <a:effectLst/>
              <a:latin typeface="Verdana" pitchFamily="34" charset="0"/>
              <a:ea typeface="Verdana" pitchFamily="34" charset="0"/>
              <a:cs typeface="Verdana" pitchFamily="34" charset="0"/>
            </a:rPr>
            <a:t>    2. Het OP-deel van de totale organisatie (deze wordt automatisch berekend)</a:t>
          </a:r>
        </a:p>
        <a:p>
          <a:pPr marL="457200" marR="0" lvl="1" indent="0" defTabSz="914400" eaLnBrk="1" fontAlgn="auto" latinLnBrk="0" hangingPunct="1">
            <a:lnSpc>
              <a:spcPct val="100000"/>
            </a:lnSpc>
            <a:spcBef>
              <a:spcPts val="0"/>
            </a:spcBef>
            <a:spcAft>
              <a:spcPts val="0"/>
            </a:spcAft>
            <a:buClrTx/>
            <a:buSzTx/>
            <a:buFont typeface="Arial" pitchFamily="34" charset="0"/>
            <a:buNone/>
            <a:tabLst/>
            <a:defRPr/>
          </a:pPr>
          <a:r>
            <a:rPr lang="nl-NL" sz="900" b="0" baseline="0">
              <a:solidFill>
                <a:schemeClr val="dk1"/>
              </a:solidFill>
              <a:effectLst/>
              <a:latin typeface="Verdana" pitchFamily="34" charset="0"/>
              <a:ea typeface="Verdana" pitchFamily="34" charset="0"/>
              <a:cs typeface="Verdana" pitchFamily="34" charset="0"/>
            </a:rPr>
            <a:t>    3. Het 'overhead-deel' van de totale organisatie. Hierbij wordt een toedeling van overhead naar rubrieken 	</a:t>
          </a:r>
          <a:r>
            <a:rPr lang="nl-NL" sz="1100" b="0" baseline="0">
              <a:solidFill>
                <a:schemeClr val="dk1"/>
              </a:solidFill>
              <a:effectLst/>
              <a:latin typeface="+mn-lt"/>
              <a:ea typeface="+mn-ea"/>
              <a:cs typeface="+mn-cs"/>
            </a:rPr>
            <a:t>gemaakt.</a:t>
          </a:r>
          <a:endParaRPr lang="nl-NL" sz="900">
            <a:effectLst/>
          </a:endParaRPr>
        </a:p>
        <a:p>
          <a:pPr marL="1085850" lvl="2" indent="-171450">
            <a:buFont typeface="Arial" pitchFamily="34" charset="0"/>
            <a:buChar char="•"/>
          </a:pPr>
          <a:r>
            <a:rPr lang="nl-NL" sz="900" b="0" baseline="0">
              <a:solidFill>
                <a:schemeClr val="dk1"/>
              </a:solidFill>
              <a:effectLst/>
              <a:latin typeface="Verdana" pitchFamily="34" charset="0"/>
              <a:ea typeface="Verdana" pitchFamily="34" charset="0"/>
              <a:cs typeface="Verdana" pitchFamily="34" charset="0"/>
            </a:rPr>
            <a:t>Bij het OP wordt dit ingevuld door het bestuur. Het gaat hierbij om de overhead taken die door het OP worden uitgevoerd.</a:t>
          </a:r>
        </a:p>
        <a:p>
          <a:pPr marL="1085850" lvl="2" indent="-171450">
            <a:buFont typeface="Arial" pitchFamily="34" charset="0"/>
            <a:buChar char="•"/>
          </a:pPr>
          <a:r>
            <a:rPr lang="nl-NL" sz="900" b="0" baseline="0">
              <a:solidFill>
                <a:schemeClr val="dk1"/>
              </a:solidFill>
              <a:effectLst/>
              <a:latin typeface="Verdana" pitchFamily="34" charset="0"/>
              <a:ea typeface="Verdana" pitchFamily="34" charset="0"/>
              <a:cs typeface="Verdana" pitchFamily="34" charset="0"/>
            </a:rPr>
            <a:t>Bij het OOP vindt deze toedeling automatisch plaats door het invullen van de totale organisatie (blok1).</a:t>
          </a:r>
        </a:p>
        <a:p>
          <a:pPr marL="171450" indent="-171450">
            <a:buFont typeface="Arial" panose="020B0604020202020204" pitchFamily="34" charset="0"/>
            <a:buChar char="•"/>
          </a:pPr>
          <a:r>
            <a:rPr lang="nl-NL" sz="900" b="0">
              <a:solidFill>
                <a:schemeClr val="dk1"/>
              </a:solidFill>
              <a:effectLst/>
              <a:latin typeface="Verdana" pitchFamily="34" charset="0"/>
              <a:ea typeface="Verdana" pitchFamily="34" charset="0"/>
              <a:cs typeface="Verdana" pitchFamily="34" charset="0"/>
            </a:rPr>
            <a:t>Als</a:t>
          </a:r>
          <a:r>
            <a:rPr lang="nl-NL" sz="900" b="0" baseline="0">
              <a:solidFill>
                <a:schemeClr val="dk1"/>
              </a:solidFill>
              <a:effectLst/>
              <a:latin typeface="Verdana" pitchFamily="34" charset="0"/>
              <a:ea typeface="Verdana" pitchFamily="34" charset="0"/>
              <a:cs typeface="Verdana" pitchFamily="34" charset="0"/>
            </a:rPr>
            <a:t> een groene cel wordt geselecteerd, dan is een extra instructieveld zichtbaar.</a:t>
          </a:r>
          <a:endParaRPr lang="nl-NL" sz="900" b="0">
            <a:solidFill>
              <a:schemeClr val="dk1"/>
            </a:solidFill>
            <a:effectLst/>
            <a:latin typeface="Verdana" pitchFamily="34" charset="0"/>
            <a:ea typeface="Verdana" pitchFamily="34" charset="0"/>
            <a:cs typeface="Verdana" pitchFamily="34" charset="0"/>
          </a:endParaRPr>
        </a:p>
        <a:p>
          <a:endParaRPr lang="nl-NL" sz="1100" b="1">
            <a:solidFill>
              <a:schemeClr val="dk1"/>
            </a:solidFill>
            <a:effectLst/>
            <a:latin typeface="Verdana" pitchFamily="34" charset="0"/>
            <a:ea typeface="Verdana" pitchFamily="34" charset="0"/>
            <a:cs typeface="Verdana" pitchFamily="34" charset="0"/>
          </a:endParaRPr>
        </a:p>
        <a:p>
          <a:r>
            <a:rPr lang="nl-NL" sz="1100" b="1">
              <a:solidFill>
                <a:schemeClr val="dk1"/>
              </a:solidFill>
              <a:effectLst/>
              <a:latin typeface="Verdana" pitchFamily="34" charset="0"/>
              <a:ea typeface="Verdana" pitchFamily="34" charset="0"/>
              <a:cs typeface="Verdana" pitchFamily="34" charset="0"/>
            </a:rPr>
            <a:t>3. Dashboard</a:t>
          </a:r>
        </a:p>
        <a:p>
          <a:pPr marL="0" marR="0" indent="0" defTabSz="914400" eaLnBrk="1" fontAlgn="auto" latinLnBrk="0" hangingPunct="1">
            <a:lnSpc>
              <a:spcPct val="100000"/>
            </a:lnSpc>
            <a:spcBef>
              <a:spcPts val="0"/>
            </a:spcBef>
            <a:spcAft>
              <a:spcPts val="0"/>
            </a:spcAft>
            <a:buClrTx/>
            <a:buSzTx/>
            <a:buFontTx/>
            <a:buNone/>
            <a:tabLst/>
            <a:defRPr/>
          </a:pPr>
          <a:r>
            <a:rPr lang="nl-NL" sz="900">
              <a:solidFill>
                <a:sysClr val="windowText" lastClr="000000"/>
              </a:solidFill>
              <a:effectLst/>
              <a:latin typeface="Verdana" pitchFamily="34" charset="0"/>
              <a:ea typeface="Verdana" pitchFamily="34" charset="0"/>
              <a:cs typeface="Verdana" pitchFamily="34" charset="0"/>
            </a:rPr>
            <a:t>In dit tabblad wordt de ingevoerde</a:t>
          </a:r>
          <a:r>
            <a:rPr lang="nl-NL" sz="900" baseline="0">
              <a:solidFill>
                <a:sysClr val="windowText" lastClr="000000"/>
              </a:solidFill>
              <a:effectLst/>
              <a:latin typeface="Verdana" pitchFamily="34" charset="0"/>
              <a:ea typeface="Verdana" pitchFamily="34" charset="0"/>
              <a:cs typeface="Verdana" pitchFamily="34" charset="0"/>
            </a:rPr>
            <a:t> data vergelijken met de benchmark onderzoek </a:t>
          </a:r>
        </a:p>
        <a:p>
          <a:pPr marL="0" marR="0" indent="0" defTabSz="914400" eaLnBrk="1" fontAlgn="auto" latinLnBrk="0" hangingPunct="1">
            <a:lnSpc>
              <a:spcPct val="100000"/>
            </a:lnSpc>
            <a:spcBef>
              <a:spcPts val="0"/>
            </a:spcBef>
            <a:spcAft>
              <a:spcPts val="0"/>
            </a:spcAft>
            <a:buClrTx/>
            <a:buSzTx/>
            <a:buFontTx/>
            <a:buNone/>
            <a:tabLst/>
            <a:defRPr/>
          </a:pPr>
          <a:r>
            <a:rPr lang="nl-NL" sz="900" baseline="0">
              <a:solidFill>
                <a:schemeClr val="dk1"/>
              </a:solidFill>
              <a:effectLst/>
              <a:latin typeface="Verdana" pitchFamily="34" charset="0"/>
              <a:ea typeface="Verdana" pitchFamily="34" charset="0"/>
              <a:cs typeface="Verdana" pitchFamily="34" charset="0"/>
            </a:rPr>
            <a:t> </a:t>
          </a:r>
          <a:endParaRPr lang="nl-NL" sz="900">
            <a:effectLst/>
            <a:latin typeface="Verdana" pitchFamily="34" charset="0"/>
            <a:ea typeface="Verdana" pitchFamily="34" charset="0"/>
            <a:cs typeface="Verdana"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vok-my.sharepoint.com/personal/m_debie_svok_nl/Documents/Management%20informatie/Benchmark/2016/Benchmark%202016%20rapport/Kopie%20van%20Analyse%20benchmark%202017%20-%2018aangepa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Analyse - 1"/>
      <sheetName val="Analyse - deelname"/>
      <sheetName val="Analyse - FTE"/>
      <sheetName val="Analyse FTE - Blad1"/>
      <sheetName val="Analyse FTE - Blad2"/>
      <sheetName val="Analyse FTE - Blad2 (2)"/>
      <sheetName val="Analyse FTE - Blad2 (3)"/>
      <sheetName val="Analyse FTE - Blad2 (4)"/>
      <sheetName val="Analyse FTE - Blad2 (5)"/>
      <sheetName val="Analyse FTE - Blad2 (6)"/>
      <sheetName val="Analyse FTE - Blad2 (7)"/>
      <sheetName val="Analyse FTE - Blad2 (8)"/>
      <sheetName val="Analyse FTE - Blad2 (9)"/>
      <sheetName val="Analyse FTE - Blad2 (10)"/>
      <sheetName val="Analyse FTE - Blad2 (11)"/>
      <sheetName val="Analyse FTE - Blad2 (12)"/>
      <sheetName val="Analyse FTE - Blad2 (13)"/>
      <sheetName val="Analyse - Euro"/>
      <sheetName val="Analyse Euro - Blad1"/>
      <sheetName val="Analyse Euro - Blad2"/>
      <sheetName val="Analyse Euro - Blad2 (2)"/>
      <sheetName val="Analyse Euro - Blad2 (3)"/>
      <sheetName val="Analyse Euro - Blad2 (4)"/>
      <sheetName val="Analyse Euro - Blad2 (5)"/>
      <sheetName val="Analyse Euro - Blad2 (6)"/>
      <sheetName val="Analyse Euro - Blad2 (7)"/>
      <sheetName val="Analyse Euro - Blad2 (8)"/>
      <sheetName val="Analyse Euro - Blad2 (9)"/>
      <sheetName val="Analyse Euro - Blad2 (10)"/>
      <sheetName val="Analyse Euro - Blad2 (11)"/>
      <sheetName val="Analyse Euro - Blad2 (12)"/>
      <sheetName val="Analyse Euro - Blad2 (13)"/>
      <sheetName val="Analyse - 3 - BB"/>
      <sheetName val="Analyse - 4"/>
      <sheetName val="Validatielijsten"/>
    </sheetNames>
    <sheetDataSet>
      <sheetData sheetId="0"/>
      <sheetData sheetId="1"/>
      <sheetData sheetId="2"/>
      <sheetData sheetId="3">
        <row r="7">
          <cell r="X7" t="str">
            <v>Bestuur/directie /management</v>
          </cell>
          <cell r="Y7" t="str">
            <v>Secretariele ondersteuning</v>
          </cell>
          <cell r="Z7" t="str">
            <v xml:space="preserve">Staf Beleidsmatige ondersteuning </v>
          </cell>
          <cell r="AA7" t="str">
            <v xml:space="preserve">Kwaliteitszorg  </v>
          </cell>
          <cell r="AB7" t="str">
            <v>Marketing, PR en communicatie</v>
          </cell>
          <cell r="AC7" t="str">
            <v>Juridische zaken</v>
          </cell>
          <cell r="AD7" t="str">
            <v>Personeel en organisatie</v>
          </cell>
          <cell r="AE7" t="str">
            <v>Financien en Control</v>
          </cell>
          <cell r="AF7" t="str">
            <v>Informatisering en Automatisering</v>
          </cell>
          <cell r="AG7" t="str">
            <v>Facilitaire zaken</v>
          </cell>
          <cell r="AH7" t="str">
            <v>Huisvesting</v>
          </cell>
          <cell r="AI7" t="str">
            <v>Inkoop</v>
          </cell>
          <cell r="AJ7" t="str">
            <v>Onderwijsspecifieke overhead</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pageSetUpPr fitToPage="1"/>
  </sheetPr>
  <dimension ref="B2:G57"/>
  <sheetViews>
    <sheetView showGridLines="0" tabSelected="1" zoomScaleNormal="100" zoomScaleSheetLayoutView="100" workbookViewId="0">
      <pane ySplit="2" topLeftCell="A3" activePane="bottomLeft" state="frozen"/>
      <selection pane="bottomLeft" activeCell="J16" sqref="J16"/>
    </sheetView>
  </sheetViews>
  <sheetFormatPr defaultRowHeight="14.5" x14ac:dyDescent="0.35"/>
  <cols>
    <col min="1" max="1" width="2.7265625" customWidth="1"/>
    <col min="2" max="2" width="5" customWidth="1"/>
    <col min="3" max="3" width="92" customWidth="1"/>
    <col min="4" max="4" width="1.54296875" customWidth="1"/>
    <col min="258" max="258" width="5.54296875" customWidth="1"/>
    <col min="259" max="259" width="80.7265625" customWidth="1"/>
    <col min="260" max="260" width="5.81640625" customWidth="1"/>
    <col min="514" max="514" width="5.54296875" customWidth="1"/>
    <col min="515" max="515" width="80.7265625" customWidth="1"/>
    <col min="516" max="516" width="5.81640625" customWidth="1"/>
    <col min="770" max="770" width="5.54296875" customWidth="1"/>
    <col min="771" max="771" width="80.7265625" customWidth="1"/>
    <col min="772" max="772" width="5.81640625" customWidth="1"/>
    <col min="1026" max="1026" width="5.54296875" customWidth="1"/>
    <col min="1027" max="1027" width="80.7265625" customWidth="1"/>
    <col min="1028" max="1028" width="5.81640625" customWidth="1"/>
    <col min="1282" max="1282" width="5.54296875" customWidth="1"/>
    <col min="1283" max="1283" width="80.7265625" customWidth="1"/>
    <col min="1284" max="1284" width="5.81640625" customWidth="1"/>
    <col min="1538" max="1538" width="5.54296875" customWidth="1"/>
    <col min="1539" max="1539" width="80.7265625" customWidth="1"/>
    <col min="1540" max="1540" width="5.81640625" customWidth="1"/>
    <col min="1794" max="1794" width="5.54296875" customWidth="1"/>
    <col min="1795" max="1795" width="80.7265625" customWidth="1"/>
    <col min="1796" max="1796" width="5.81640625" customWidth="1"/>
    <col min="2050" max="2050" width="5.54296875" customWidth="1"/>
    <col min="2051" max="2051" width="80.7265625" customWidth="1"/>
    <col min="2052" max="2052" width="5.81640625" customWidth="1"/>
    <col min="2306" max="2306" width="5.54296875" customWidth="1"/>
    <col min="2307" max="2307" width="80.7265625" customWidth="1"/>
    <col min="2308" max="2308" width="5.81640625" customWidth="1"/>
    <col min="2562" max="2562" width="5.54296875" customWidth="1"/>
    <col min="2563" max="2563" width="80.7265625" customWidth="1"/>
    <col min="2564" max="2564" width="5.81640625" customWidth="1"/>
    <col min="2818" max="2818" width="5.54296875" customWidth="1"/>
    <col min="2819" max="2819" width="80.7265625" customWidth="1"/>
    <col min="2820" max="2820" width="5.81640625" customWidth="1"/>
    <col min="3074" max="3074" width="5.54296875" customWidth="1"/>
    <col min="3075" max="3075" width="80.7265625" customWidth="1"/>
    <col min="3076" max="3076" width="5.81640625" customWidth="1"/>
    <col min="3330" max="3330" width="5.54296875" customWidth="1"/>
    <col min="3331" max="3331" width="80.7265625" customWidth="1"/>
    <col min="3332" max="3332" width="5.81640625" customWidth="1"/>
    <col min="3586" max="3586" width="5.54296875" customWidth="1"/>
    <col min="3587" max="3587" width="80.7265625" customWidth="1"/>
    <col min="3588" max="3588" width="5.81640625" customWidth="1"/>
    <col min="3842" max="3842" width="5.54296875" customWidth="1"/>
    <col min="3843" max="3843" width="80.7265625" customWidth="1"/>
    <col min="3844" max="3844" width="5.81640625" customWidth="1"/>
    <col min="4098" max="4098" width="5.54296875" customWidth="1"/>
    <col min="4099" max="4099" width="80.7265625" customWidth="1"/>
    <col min="4100" max="4100" width="5.81640625" customWidth="1"/>
    <col min="4354" max="4354" width="5.54296875" customWidth="1"/>
    <col min="4355" max="4355" width="80.7265625" customWidth="1"/>
    <col min="4356" max="4356" width="5.81640625" customWidth="1"/>
    <col min="4610" max="4610" width="5.54296875" customWidth="1"/>
    <col min="4611" max="4611" width="80.7265625" customWidth="1"/>
    <col min="4612" max="4612" width="5.81640625" customWidth="1"/>
    <col min="4866" max="4866" width="5.54296875" customWidth="1"/>
    <col min="4867" max="4867" width="80.7265625" customWidth="1"/>
    <col min="4868" max="4868" width="5.81640625" customWidth="1"/>
    <col min="5122" max="5122" width="5.54296875" customWidth="1"/>
    <col min="5123" max="5123" width="80.7265625" customWidth="1"/>
    <col min="5124" max="5124" width="5.81640625" customWidth="1"/>
    <col min="5378" max="5378" width="5.54296875" customWidth="1"/>
    <col min="5379" max="5379" width="80.7265625" customWidth="1"/>
    <col min="5380" max="5380" width="5.81640625" customWidth="1"/>
    <col min="5634" max="5634" width="5.54296875" customWidth="1"/>
    <col min="5635" max="5635" width="80.7265625" customWidth="1"/>
    <col min="5636" max="5636" width="5.81640625" customWidth="1"/>
    <col min="5890" max="5890" width="5.54296875" customWidth="1"/>
    <col min="5891" max="5891" width="80.7265625" customWidth="1"/>
    <col min="5892" max="5892" width="5.81640625" customWidth="1"/>
    <col min="6146" max="6146" width="5.54296875" customWidth="1"/>
    <col min="6147" max="6147" width="80.7265625" customWidth="1"/>
    <col min="6148" max="6148" width="5.81640625" customWidth="1"/>
    <col min="6402" max="6402" width="5.54296875" customWidth="1"/>
    <col min="6403" max="6403" width="80.7265625" customWidth="1"/>
    <col min="6404" max="6404" width="5.81640625" customWidth="1"/>
    <col min="6658" max="6658" width="5.54296875" customWidth="1"/>
    <col min="6659" max="6659" width="80.7265625" customWidth="1"/>
    <col min="6660" max="6660" width="5.81640625" customWidth="1"/>
    <col min="6914" max="6914" width="5.54296875" customWidth="1"/>
    <col min="6915" max="6915" width="80.7265625" customWidth="1"/>
    <col min="6916" max="6916" width="5.81640625" customWidth="1"/>
    <col min="7170" max="7170" width="5.54296875" customWidth="1"/>
    <col min="7171" max="7171" width="80.7265625" customWidth="1"/>
    <col min="7172" max="7172" width="5.81640625" customWidth="1"/>
    <col min="7426" max="7426" width="5.54296875" customWidth="1"/>
    <col min="7427" max="7427" width="80.7265625" customWidth="1"/>
    <col min="7428" max="7428" width="5.81640625" customWidth="1"/>
    <col min="7682" max="7682" width="5.54296875" customWidth="1"/>
    <col min="7683" max="7683" width="80.7265625" customWidth="1"/>
    <col min="7684" max="7684" width="5.81640625" customWidth="1"/>
    <col min="7938" max="7938" width="5.54296875" customWidth="1"/>
    <col min="7939" max="7939" width="80.7265625" customWidth="1"/>
    <col min="7940" max="7940" width="5.81640625" customWidth="1"/>
    <col min="8194" max="8194" width="5.54296875" customWidth="1"/>
    <col min="8195" max="8195" width="80.7265625" customWidth="1"/>
    <col min="8196" max="8196" width="5.81640625" customWidth="1"/>
    <col min="8450" max="8450" width="5.54296875" customWidth="1"/>
    <col min="8451" max="8451" width="80.7265625" customWidth="1"/>
    <col min="8452" max="8452" width="5.81640625" customWidth="1"/>
    <col min="8706" max="8706" width="5.54296875" customWidth="1"/>
    <col min="8707" max="8707" width="80.7265625" customWidth="1"/>
    <col min="8708" max="8708" width="5.81640625" customWidth="1"/>
    <col min="8962" max="8962" width="5.54296875" customWidth="1"/>
    <col min="8963" max="8963" width="80.7265625" customWidth="1"/>
    <col min="8964" max="8964" width="5.81640625" customWidth="1"/>
    <col min="9218" max="9218" width="5.54296875" customWidth="1"/>
    <col min="9219" max="9219" width="80.7265625" customWidth="1"/>
    <col min="9220" max="9220" width="5.81640625" customWidth="1"/>
    <col min="9474" max="9474" width="5.54296875" customWidth="1"/>
    <col min="9475" max="9475" width="80.7265625" customWidth="1"/>
    <col min="9476" max="9476" width="5.81640625" customWidth="1"/>
    <col min="9730" max="9730" width="5.54296875" customWidth="1"/>
    <col min="9731" max="9731" width="80.7265625" customWidth="1"/>
    <col min="9732" max="9732" width="5.81640625" customWidth="1"/>
    <col min="9986" max="9986" width="5.54296875" customWidth="1"/>
    <col min="9987" max="9987" width="80.7265625" customWidth="1"/>
    <col min="9988" max="9988" width="5.81640625" customWidth="1"/>
    <col min="10242" max="10242" width="5.54296875" customWidth="1"/>
    <col min="10243" max="10243" width="80.7265625" customWidth="1"/>
    <col min="10244" max="10244" width="5.81640625" customWidth="1"/>
    <col min="10498" max="10498" width="5.54296875" customWidth="1"/>
    <col min="10499" max="10499" width="80.7265625" customWidth="1"/>
    <col min="10500" max="10500" width="5.81640625" customWidth="1"/>
    <col min="10754" max="10754" width="5.54296875" customWidth="1"/>
    <col min="10755" max="10755" width="80.7265625" customWidth="1"/>
    <col min="10756" max="10756" width="5.81640625" customWidth="1"/>
    <col min="11010" max="11010" width="5.54296875" customWidth="1"/>
    <col min="11011" max="11011" width="80.7265625" customWidth="1"/>
    <col min="11012" max="11012" width="5.81640625" customWidth="1"/>
    <col min="11266" max="11266" width="5.54296875" customWidth="1"/>
    <col min="11267" max="11267" width="80.7265625" customWidth="1"/>
    <col min="11268" max="11268" width="5.81640625" customWidth="1"/>
    <col min="11522" max="11522" width="5.54296875" customWidth="1"/>
    <col min="11523" max="11523" width="80.7265625" customWidth="1"/>
    <col min="11524" max="11524" width="5.81640625" customWidth="1"/>
    <col min="11778" max="11778" width="5.54296875" customWidth="1"/>
    <col min="11779" max="11779" width="80.7265625" customWidth="1"/>
    <col min="11780" max="11780" width="5.81640625" customWidth="1"/>
    <col min="12034" max="12034" width="5.54296875" customWidth="1"/>
    <col min="12035" max="12035" width="80.7265625" customWidth="1"/>
    <col min="12036" max="12036" width="5.81640625" customWidth="1"/>
    <col min="12290" max="12290" width="5.54296875" customWidth="1"/>
    <col min="12291" max="12291" width="80.7265625" customWidth="1"/>
    <col min="12292" max="12292" width="5.81640625" customWidth="1"/>
    <col min="12546" max="12546" width="5.54296875" customWidth="1"/>
    <col min="12547" max="12547" width="80.7265625" customWidth="1"/>
    <col min="12548" max="12548" width="5.81640625" customWidth="1"/>
    <col min="12802" max="12802" width="5.54296875" customWidth="1"/>
    <col min="12803" max="12803" width="80.7265625" customWidth="1"/>
    <col min="12804" max="12804" width="5.81640625" customWidth="1"/>
    <col min="13058" max="13058" width="5.54296875" customWidth="1"/>
    <col min="13059" max="13059" width="80.7265625" customWidth="1"/>
    <col min="13060" max="13060" width="5.81640625" customWidth="1"/>
    <col min="13314" max="13314" width="5.54296875" customWidth="1"/>
    <col min="13315" max="13315" width="80.7265625" customWidth="1"/>
    <col min="13316" max="13316" width="5.81640625" customWidth="1"/>
    <col min="13570" max="13570" width="5.54296875" customWidth="1"/>
    <col min="13571" max="13571" width="80.7265625" customWidth="1"/>
    <col min="13572" max="13572" width="5.81640625" customWidth="1"/>
    <col min="13826" max="13826" width="5.54296875" customWidth="1"/>
    <col min="13827" max="13827" width="80.7265625" customWidth="1"/>
    <col min="13828" max="13828" width="5.81640625" customWidth="1"/>
    <col min="14082" max="14082" width="5.54296875" customWidth="1"/>
    <col min="14083" max="14083" width="80.7265625" customWidth="1"/>
    <col min="14084" max="14084" width="5.81640625" customWidth="1"/>
    <col min="14338" max="14338" width="5.54296875" customWidth="1"/>
    <col min="14339" max="14339" width="80.7265625" customWidth="1"/>
    <col min="14340" max="14340" width="5.81640625" customWidth="1"/>
    <col min="14594" max="14594" width="5.54296875" customWidth="1"/>
    <col min="14595" max="14595" width="80.7265625" customWidth="1"/>
    <col min="14596" max="14596" width="5.81640625" customWidth="1"/>
    <col min="14850" max="14850" width="5.54296875" customWidth="1"/>
    <col min="14851" max="14851" width="80.7265625" customWidth="1"/>
    <col min="14852" max="14852" width="5.81640625" customWidth="1"/>
    <col min="15106" max="15106" width="5.54296875" customWidth="1"/>
    <col min="15107" max="15107" width="80.7265625" customWidth="1"/>
    <col min="15108" max="15108" width="5.81640625" customWidth="1"/>
    <col min="15362" max="15362" width="5.54296875" customWidth="1"/>
    <col min="15363" max="15363" width="80.7265625" customWidth="1"/>
    <col min="15364" max="15364" width="5.81640625" customWidth="1"/>
    <col min="15618" max="15618" width="5.54296875" customWidth="1"/>
    <col min="15619" max="15619" width="80.7265625" customWidth="1"/>
    <col min="15620" max="15620" width="5.81640625" customWidth="1"/>
    <col min="15874" max="15874" width="5.54296875" customWidth="1"/>
    <col min="15875" max="15875" width="80.7265625" customWidth="1"/>
    <col min="15876" max="15876" width="5.81640625" customWidth="1"/>
    <col min="16130" max="16130" width="5.54296875" customWidth="1"/>
    <col min="16131" max="16131" width="80.7265625" customWidth="1"/>
    <col min="16132" max="16132" width="5.81640625" customWidth="1"/>
  </cols>
  <sheetData>
    <row r="2" spans="2:5" ht="30" customHeight="1" thickBot="1" x14ac:dyDescent="0.4">
      <c r="B2" s="239" t="s">
        <v>201</v>
      </c>
      <c r="C2" s="239"/>
      <c r="D2" s="239"/>
      <c r="E2" s="240"/>
    </row>
    <row r="3" spans="2:5" ht="15" thickTop="1" x14ac:dyDescent="0.35">
      <c r="B3" s="126"/>
      <c r="C3" s="127"/>
      <c r="D3" s="126"/>
      <c r="E3" s="128"/>
    </row>
    <row r="4" spans="2:5" x14ac:dyDescent="0.35">
      <c r="B4" s="129"/>
      <c r="C4" s="127"/>
      <c r="D4" s="129"/>
      <c r="E4" s="128"/>
    </row>
    <row r="5" spans="2:5" x14ac:dyDescent="0.35">
      <c r="B5" s="130"/>
      <c r="C5" s="130"/>
      <c r="D5" s="130"/>
      <c r="E5" s="128"/>
    </row>
    <row r="6" spans="2:5" x14ac:dyDescent="0.35">
      <c r="B6" s="126"/>
      <c r="C6" s="127"/>
      <c r="D6" s="126"/>
      <c r="E6" s="128"/>
    </row>
    <row r="7" spans="2:5" x14ac:dyDescent="0.35">
      <c r="B7" s="130"/>
      <c r="C7" s="130"/>
      <c r="D7" s="130"/>
      <c r="E7" s="128"/>
    </row>
    <row r="8" spans="2:5" x14ac:dyDescent="0.35">
      <c r="B8" s="126"/>
      <c r="C8" s="127"/>
      <c r="D8" s="126"/>
      <c r="E8" s="128"/>
    </row>
    <row r="9" spans="2:5" x14ac:dyDescent="0.35">
      <c r="B9" s="131"/>
      <c r="C9" s="131"/>
      <c r="D9" s="131"/>
      <c r="E9" s="128"/>
    </row>
    <row r="10" spans="2:5" x14ac:dyDescent="0.35">
      <c r="B10" s="126"/>
      <c r="C10" s="127"/>
      <c r="D10" s="126"/>
      <c r="E10" s="128"/>
    </row>
    <row r="11" spans="2:5" x14ac:dyDescent="0.35">
      <c r="B11" s="129"/>
      <c r="C11" s="127"/>
      <c r="D11" s="129"/>
      <c r="E11" s="128"/>
    </row>
    <row r="12" spans="2:5" x14ac:dyDescent="0.35">
      <c r="B12" s="130"/>
      <c r="C12" s="130"/>
      <c r="D12" s="130"/>
      <c r="E12" s="128"/>
    </row>
    <row r="13" spans="2:5" x14ac:dyDescent="0.35">
      <c r="B13" s="127"/>
      <c r="C13" s="127"/>
      <c r="D13" s="127"/>
      <c r="E13" s="128"/>
    </row>
    <row r="14" spans="2:5" x14ac:dyDescent="0.35">
      <c r="B14" s="130"/>
      <c r="C14" s="130"/>
      <c r="D14" s="130"/>
      <c r="E14" s="128"/>
    </row>
    <row r="15" spans="2:5" x14ac:dyDescent="0.35">
      <c r="B15" s="127"/>
      <c r="C15" s="127"/>
      <c r="D15" s="127"/>
      <c r="E15" s="128"/>
    </row>
    <row r="16" spans="2:5" x14ac:dyDescent="0.35">
      <c r="B16" s="131"/>
      <c r="C16" s="131"/>
      <c r="D16" s="131"/>
      <c r="E16" s="128"/>
    </row>
    <row r="17" spans="2:5" x14ac:dyDescent="0.35">
      <c r="B17" s="126"/>
      <c r="C17" s="127"/>
      <c r="D17" s="126"/>
      <c r="E17" s="128"/>
    </row>
    <row r="18" spans="2:5" x14ac:dyDescent="0.35">
      <c r="B18" s="129"/>
      <c r="C18" s="127"/>
      <c r="D18" s="129"/>
      <c r="E18" s="128"/>
    </row>
    <row r="19" spans="2:5" x14ac:dyDescent="0.35">
      <c r="B19" s="130"/>
      <c r="C19" s="130"/>
      <c r="D19" s="130"/>
      <c r="E19" s="128"/>
    </row>
    <row r="20" spans="2:5" x14ac:dyDescent="0.35">
      <c r="B20" s="127"/>
      <c r="C20" s="127"/>
      <c r="D20" s="127"/>
      <c r="E20" s="128"/>
    </row>
    <row r="21" spans="2:5" x14ac:dyDescent="0.35">
      <c r="B21" s="130"/>
      <c r="C21" s="130"/>
      <c r="D21" s="130"/>
      <c r="E21" s="128"/>
    </row>
    <row r="22" spans="2:5" x14ac:dyDescent="0.35">
      <c r="B22" s="127"/>
      <c r="C22" s="127"/>
      <c r="D22" s="127"/>
      <c r="E22" s="128"/>
    </row>
    <row r="23" spans="2:5" x14ac:dyDescent="0.35">
      <c r="B23" s="131"/>
      <c r="C23" s="131"/>
      <c r="D23" s="131"/>
      <c r="E23" s="128"/>
    </row>
    <row r="24" spans="2:5" x14ac:dyDescent="0.35">
      <c r="B24" s="126"/>
      <c r="C24" s="127"/>
      <c r="D24" s="126"/>
      <c r="E24" s="128"/>
    </row>
    <row r="25" spans="2:5" x14ac:dyDescent="0.35">
      <c r="B25" s="129"/>
      <c r="C25" s="127"/>
      <c r="D25" s="129"/>
      <c r="E25" s="128"/>
    </row>
    <row r="26" spans="2:5" x14ac:dyDescent="0.35">
      <c r="B26" s="130"/>
      <c r="C26" s="130"/>
      <c r="D26" s="130"/>
      <c r="E26" s="128"/>
    </row>
    <row r="27" spans="2:5" x14ac:dyDescent="0.35">
      <c r="B27" s="127"/>
      <c r="C27" s="127"/>
      <c r="D27" s="127"/>
      <c r="E27" s="128"/>
    </row>
    <row r="28" spans="2:5" x14ac:dyDescent="0.35">
      <c r="B28" s="130"/>
      <c r="C28" s="130"/>
      <c r="D28" s="130"/>
      <c r="E28" s="128"/>
    </row>
    <row r="29" spans="2:5" x14ac:dyDescent="0.35">
      <c r="B29" s="127"/>
      <c r="C29" s="127"/>
      <c r="D29" s="127"/>
      <c r="E29" s="128"/>
    </row>
    <row r="30" spans="2:5" x14ac:dyDescent="0.35">
      <c r="B30" s="131"/>
      <c r="C30" s="131"/>
      <c r="D30" s="131"/>
      <c r="E30" s="128"/>
    </row>
    <row r="31" spans="2:5" x14ac:dyDescent="0.35">
      <c r="B31" s="126"/>
      <c r="C31" s="127"/>
      <c r="D31" s="126"/>
      <c r="E31" s="128"/>
    </row>
    <row r="32" spans="2:5" x14ac:dyDescent="0.35">
      <c r="B32" s="129"/>
      <c r="C32" s="127"/>
      <c r="D32" s="129"/>
      <c r="E32" s="128"/>
    </row>
    <row r="33" spans="2:7" x14ac:dyDescent="0.35">
      <c r="B33" s="130"/>
      <c r="C33" s="130"/>
      <c r="D33" s="130"/>
      <c r="E33" s="128"/>
    </row>
    <row r="34" spans="2:7" x14ac:dyDescent="0.35">
      <c r="B34" s="127"/>
      <c r="C34" s="127"/>
      <c r="D34" s="127"/>
      <c r="E34" s="128"/>
    </row>
    <row r="35" spans="2:7" x14ac:dyDescent="0.35">
      <c r="B35" s="127"/>
      <c r="C35" s="127"/>
      <c r="D35" s="127"/>
      <c r="E35" s="128"/>
    </row>
    <row r="36" spans="2:7" x14ac:dyDescent="0.35">
      <c r="B36" s="127"/>
      <c r="C36" s="127"/>
      <c r="D36" s="127"/>
      <c r="E36" s="128"/>
    </row>
    <row r="37" spans="2:7" x14ac:dyDescent="0.35">
      <c r="B37" s="130"/>
      <c r="C37" s="130"/>
      <c r="D37" s="130"/>
      <c r="E37" s="128"/>
    </row>
    <row r="38" spans="2:7" x14ac:dyDescent="0.35">
      <c r="B38" s="130"/>
      <c r="C38" s="130"/>
      <c r="D38" s="130"/>
      <c r="E38" s="128"/>
    </row>
    <row r="39" spans="2:7" x14ac:dyDescent="0.35">
      <c r="B39" s="127"/>
      <c r="C39" s="127"/>
      <c r="D39" s="127"/>
      <c r="E39" s="128"/>
    </row>
    <row r="40" spans="2:7" x14ac:dyDescent="0.35">
      <c r="B40" s="131"/>
      <c r="C40" s="131"/>
      <c r="D40" s="131"/>
      <c r="E40" s="128"/>
    </row>
    <row r="41" spans="2:7" x14ac:dyDescent="0.35">
      <c r="B41" s="131"/>
      <c r="C41" s="131"/>
      <c r="D41" s="131"/>
      <c r="E41" s="128"/>
    </row>
    <row r="42" spans="2:7" x14ac:dyDescent="0.35">
      <c r="B42" s="126"/>
      <c r="C42" s="127"/>
      <c r="D42" s="126"/>
      <c r="E42" s="128"/>
    </row>
    <row r="43" spans="2:7" x14ac:dyDescent="0.35">
      <c r="B43" s="139"/>
      <c r="C43" s="139"/>
      <c r="D43" s="139"/>
      <c r="E43" s="140"/>
    </row>
    <row r="44" spans="2:7" x14ac:dyDescent="0.35">
      <c r="B44" s="132"/>
      <c r="C44" s="132"/>
      <c r="D44" s="132"/>
      <c r="E44" s="134"/>
    </row>
    <row r="45" spans="2:7" x14ac:dyDescent="0.35">
      <c r="B45" s="132"/>
      <c r="C45" s="132"/>
      <c r="D45" s="132"/>
      <c r="E45" s="134"/>
    </row>
    <row r="46" spans="2:7" x14ac:dyDescent="0.35">
      <c r="B46" s="132"/>
      <c r="C46" s="132"/>
      <c r="D46" s="132"/>
      <c r="E46" s="134"/>
    </row>
    <row r="47" spans="2:7" x14ac:dyDescent="0.35">
      <c r="B47" s="132"/>
      <c r="C47" s="132"/>
      <c r="D47" s="132"/>
      <c r="E47" s="134"/>
    </row>
    <row r="48" spans="2:7" x14ac:dyDescent="0.35">
      <c r="B48" s="132"/>
      <c r="C48" s="132"/>
      <c r="D48" s="132"/>
      <c r="E48" s="134"/>
      <c r="F48" s="135"/>
      <c r="G48" s="135"/>
    </row>
    <row r="49" spans="2:7" x14ac:dyDescent="0.35">
      <c r="B49" s="132"/>
      <c r="C49" s="132"/>
      <c r="D49" s="132"/>
      <c r="E49" s="134"/>
      <c r="F49" s="135"/>
      <c r="G49" s="135"/>
    </row>
    <row r="50" spans="2:7" x14ac:dyDescent="0.35">
      <c r="B50" s="132"/>
      <c r="C50" s="132"/>
      <c r="D50" s="132"/>
      <c r="E50" s="134"/>
      <c r="F50" s="135"/>
      <c r="G50" s="135"/>
    </row>
    <row r="51" spans="2:7" x14ac:dyDescent="0.35">
      <c r="B51" s="132"/>
      <c r="C51" s="132"/>
      <c r="D51" s="132"/>
      <c r="E51" s="134"/>
      <c r="F51" s="135"/>
      <c r="G51" s="135"/>
    </row>
    <row r="52" spans="2:7" x14ac:dyDescent="0.35">
      <c r="B52" s="134"/>
      <c r="C52" s="134"/>
      <c r="D52" s="134"/>
      <c r="E52" s="134"/>
      <c r="F52" s="135"/>
      <c r="G52" s="135"/>
    </row>
    <row r="53" spans="2:7" x14ac:dyDescent="0.35">
      <c r="F53" s="135"/>
      <c r="G53" s="135"/>
    </row>
    <row r="54" spans="2:7" x14ac:dyDescent="0.35">
      <c r="F54" s="135"/>
      <c r="G54" s="135"/>
    </row>
    <row r="55" spans="2:7" x14ac:dyDescent="0.35">
      <c r="F55" s="135"/>
      <c r="G55" s="135"/>
    </row>
    <row r="56" spans="2:7" x14ac:dyDescent="0.35">
      <c r="F56" s="135"/>
      <c r="G56" s="135"/>
    </row>
    <row r="57" spans="2:7" x14ac:dyDescent="0.35">
      <c r="F57" s="135"/>
      <c r="G57" s="135"/>
    </row>
  </sheetData>
  <mergeCells count="1">
    <mergeCell ref="B2:E2"/>
  </mergeCells>
  <pageMargins left="0.70866141732283472" right="0.51181102362204722" top="0.59055118110236227" bottom="0.35433070866141736" header="0.31496062992125984" footer="0.31496062992125984"/>
  <pageSetup paperSize="9" scale="83"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pageSetUpPr fitToPage="1"/>
  </sheetPr>
  <dimension ref="B2:G57"/>
  <sheetViews>
    <sheetView showGridLines="0" zoomScaleNormal="100" zoomScaleSheetLayoutView="100" workbookViewId="0">
      <pane ySplit="2" topLeftCell="A3" activePane="bottomLeft" state="frozen"/>
      <selection pane="bottomLeft" activeCell="D13" sqref="D13"/>
    </sheetView>
  </sheetViews>
  <sheetFormatPr defaultRowHeight="10" x14ac:dyDescent="0.2"/>
  <cols>
    <col min="1" max="1" width="2.7265625" style="152" customWidth="1"/>
    <col min="2" max="2" width="2.1796875" style="151" customWidth="1"/>
    <col min="3" max="3" width="85" style="147" customWidth="1"/>
    <col min="4" max="4" width="35.1796875" style="148" customWidth="1"/>
    <col min="5" max="5" width="1.453125" style="149" customWidth="1"/>
    <col min="6" max="6" width="64.1796875" style="150" customWidth="1"/>
    <col min="7" max="7" width="9.453125" style="151" customWidth="1"/>
    <col min="8" max="247" width="9.1796875" style="152"/>
    <col min="248" max="248" width="2.81640625" style="152" customWidth="1"/>
    <col min="249" max="249" width="65.453125" style="152" customWidth="1"/>
    <col min="250" max="250" width="35" style="152" customWidth="1"/>
    <col min="251" max="251" width="36.26953125" style="152" customWidth="1"/>
    <col min="252" max="503" width="9.1796875" style="152"/>
    <col min="504" max="504" width="2.81640625" style="152" customWidth="1"/>
    <col min="505" max="505" width="65.453125" style="152" customWidth="1"/>
    <col min="506" max="506" width="35" style="152" customWidth="1"/>
    <col min="507" max="507" width="36.26953125" style="152" customWidth="1"/>
    <col min="508" max="759" width="9.1796875" style="152"/>
    <col min="760" max="760" width="2.81640625" style="152" customWidth="1"/>
    <col min="761" max="761" width="65.453125" style="152" customWidth="1"/>
    <col min="762" max="762" width="35" style="152" customWidth="1"/>
    <col min="763" max="763" width="36.26953125" style="152" customWidth="1"/>
    <col min="764" max="1015" width="9.1796875" style="152"/>
    <col min="1016" max="1016" width="2.81640625" style="152" customWidth="1"/>
    <col min="1017" max="1017" width="65.453125" style="152" customWidth="1"/>
    <col min="1018" max="1018" width="35" style="152" customWidth="1"/>
    <col min="1019" max="1019" width="36.26953125" style="152" customWidth="1"/>
    <col min="1020" max="1271" width="9.1796875" style="152"/>
    <col min="1272" max="1272" width="2.81640625" style="152" customWidth="1"/>
    <col min="1273" max="1273" width="65.453125" style="152" customWidth="1"/>
    <col min="1274" max="1274" width="35" style="152" customWidth="1"/>
    <col min="1275" max="1275" width="36.26953125" style="152" customWidth="1"/>
    <col min="1276" max="1527" width="9.1796875" style="152"/>
    <col min="1528" max="1528" width="2.81640625" style="152" customWidth="1"/>
    <col min="1529" max="1529" width="65.453125" style="152" customWidth="1"/>
    <col min="1530" max="1530" width="35" style="152" customWidth="1"/>
    <col min="1531" max="1531" width="36.26953125" style="152" customWidth="1"/>
    <col min="1532" max="1783" width="9.1796875" style="152"/>
    <col min="1784" max="1784" width="2.81640625" style="152" customWidth="1"/>
    <col min="1785" max="1785" width="65.453125" style="152" customWidth="1"/>
    <col min="1786" max="1786" width="35" style="152" customWidth="1"/>
    <col min="1787" max="1787" width="36.26953125" style="152" customWidth="1"/>
    <col min="1788" max="2039" width="9.1796875" style="152"/>
    <col min="2040" max="2040" width="2.81640625" style="152" customWidth="1"/>
    <col min="2041" max="2041" width="65.453125" style="152" customWidth="1"/>
    <col min="2042" max="2042" width="35" style="152" customWidth="1"/>
    <col min="2043" max="2043" width="36.26953125" style="152" customWidth="1"/>
    <col min="2044" max="2295" width="9.1796875" style="152"/>
    <col min="2296" max="2296" width="2.81640625" style="152" customWidth="1"/>
    <col min="2297" max="2297" width="65.453125" style="152" customWidth="1"/>
    <col min="2298" max="2298" width="35" style="152" customWidth="1"/>
    <col min="2299" max="2299" width="36.26953125" style="152" customWidth="1"/>
    <col min="2300" max="2551" width="9.1796875" style="152"/>
    <col min="2552" max="2552" width="2.81640625" style="152" customWidth="1"/>
    <col min="2553" max="2553" width="65.453125" style="152" customWidth="1"/>
    <col min="2554" max="2554" width="35" style="152" customWidth="1"/>
    <col min="2555" max="2555" width="36.26953125" style="152" customWidth="1"/>
    <col min="2556" max="2807" width="9.1796875" style="152"/>
    <col min="2808" max="2808" width="2.81640625" style="152" customWidth="1"/>
    <col min="2809" max="2809" width="65.453125" style="152" customWidth="1"/>
    <col min="2810" max="2810" width="35" style="152" customWidth="1"/>
    <col min="2811" max="2811" width="36.26953125" style="152" customWidth="1"/>
    <col min="2812" max="3063" width="9.1796875" style="152"/>
    <col min="3064" max="3064" width="2.81640625" style="152" customWidth="1"/>
    <col min="3065" max="3065" width="65.453125" style="152" customWidth="1"/>
    <col min="3066" max="3066" width="35" style="152" customWidth="1"/>
    <col min="3067" max="3067" width="36.26953125" style="152" customWidth="1"/>
    <col min="3068" max="3319" width="9.1796875" style="152"/>
    <col min="3320" max="3320" width="2.81640625" style="152" customWidth="1"/>
    <col min="3321" max="3321" width="65.453125" style="152" customWidth="1"/>
    <col min="3322" max="3322" width="35" style="152" customWidth="1"/>
    <col min="3323" max="3323" width="36.26953125" style="152" customWidth="1"/>
    <col min="3324" max="3575" width="9.1796875" style="152"/>
    <col min="3576" max="3576" width="2.81640625" style="152" customWidth="1"/>
    <col min="3577" max="3577" width="65.453125" style="152" customWidth="1"/>
    <col min="3578" max="3578" width="35" style="152" customWidth="1"/>
    <col min="3579" max="3579" width="36.26953125" style="152" customWidth="1"/>
    <col min="3580" max="3831" width="9.1796875" style="152"/>
    <col min="3832" max="3832" width="2.81640625" style="152" customWidth="1"/>
    <col min="3833" max="3833" width="65.453125" style="152" customWidth="1"/>
    <col min="3834" max="3834" width="35" style="152" customWidth="1"/>
    <col min="3835" max="3835" width="36.26953125" style="152" customWidth="1"/>
    <col min="3836" max="4087" width="9.1796875" style="152"/>
    <col min="4088" max="4088" width="2.81640625" style="152" customWidth="1"/>
    <col min="4089" max="4089" width="65.453125" style="152" customWidth="1"/>
    <col min="4090" max="4090" width="35" style="152" customWidth="1"/>
    <col min="4091" max="4091" width="36.26953125" style="152" customWidth="1"/>
    <col min="4092" max="4343" width="9.1796875" style="152"/>
    <col min="4344" max="4344" width="2.81640625" style="152" customWidth="1"/>
    <col min="4345" max="4345" width="65.453125" style="152" customWidth="1"/>
    <col min="4346" max="4346" width="35" style="152" customWidth="1"/>
    <col min="4347" max="4347" width="36.26953125" style="152" customWidth="1"/>
    <col min="4348" max="4599" width="9.1796875" style="152"/>
    <col min="4600" max="4600" width="2.81640625" style="152" customWidth="1"/>
    <col min="4601" max="4601" width="65.453125" style="152" customWidth="1"/>
    <col min="4602" max="4602" width="35" style="152" customWidth="1"/>
    <col min="4603" max="4603" width="36.26953125" style="152" customWidth="1"/>
    <col min="4604" max="4855" width="9.1796875" style="152"/>
    <col min="4856" max="4856" width="2.81640625" style="152" customWidth="1"/>
    <col min="4857" max="4857" width="65.453125" style="152" customWidth="1"/>
    <col min="4858" max="4858" width="35" style="152" customWidth="1"/>
    <col min="4859" max="4859" width="36.26953125" style="152" customWidth="1"/>
    <col min="4860" max="5111" width="9.1796875" style="152"/>
    <col min="5112" max="5112" width="2.81640625" style="152" customWidth="1"/>
    <col min="5113" max="5113" width="65.453125" style="152" customWidth="1"/>
    <col min="5114" max="5114" width="35" style="152" customWidth="1"/>
    <col min="5115" max="5115" width="36.26953125" style="152" customWidth="1"/>
    <col min="5116" max="5367" width="9.1796875" style="152"/>
    <col min="5368" max="5368" width="2.81640625" style="152" customWidth="1"/>
    <col min="5369" max="5369" width="65.453125" style="152" customWidth="1"/>
    <col min="5370" max="5370" width="35" style="152" customWidth="1"/>
    <col min="5371" max="5371" width="36.26953125" style="152" customWidth="1"/>
    <col min="5372" max="5623" width="9.1796875" style="152"/>
    <col min="5624" max="5624" width="2.81640625" style="152" customWidth="1"/>
    <col min="5625" max="5625" width="65.453125" style="152" customWidth="1"/>
    <col min="5626" max="5626" width="35" style="152" customWidth="1"/>
    <col min="5627" max="5627" width="36.26953125" style="152" customWidth="1"/>
    <col min="5628" max="5879" width="9.1796875" style="152"/>
    <col min="5880" max="5880" width="2.81640625" style="152" customWidth="1"/>
    <col min="5881" max="5881" width="65.453125" style="152" customWidth="1"/>
    <col min="5882" max="5882" width="35" style="152" customWidth="1"/>
    <col min="5883" max="5883" width="36.26953125" style="152" customWidth="1"/>
    <col min="5884" max="6135" width="9.1796875" style="152"/>
    <col min="6136" max="6136" width="2.81640625" style="152" customWidth="1"/>
    <col min="6137" max="6137" width="65.453125" style="152" customWidth="1"/>
    <col min="6138" max="6138" width="35" style="152" customWidth="1"/>
    <col min="6139" max="6139" width="36.26953125" style="152" customWidth="1"/>
    <col min="6140" max="6391" width="9.1796875" style="152"/>
    <col min="6392" max="6392" width="2.81640625" style="152" customWidth="1"/>
    <col min="6393" max="6393" width="65.453125" style="152" customWidth="1"/>
    <col min="6394" max="6394" width="35" style="152" customWidth="1"/>
    <col min="6395" max="6395" width="36.26953125" style="152" customWidth="1"/>
    <col min="6396" max="6647" width="9.1796875" style="152"/>
    <col min="6648" max="6648" width="2.81640625" style="152" customWidth="1"/>
    <col min="6649" max="6649" width="65.453125" style="152" customWidth="1"/>
    <col min="6650" max="6650" width="35" style="152" customWidth="1"/>
    <col min="6651" max="6651" width="36.26953125" style="152" customWidth="1"/>
    <col min="6652" max="6903" width="9.1796875" style="152"/>
    <col min="6904" max="6904" width="2.81640625" style="152" customWidth="1"/>
    <col min="6905" max="6905" width="65.453125" style="152" customWidth="1"/>
    <col min="6906" max="6906" width="35" style="152" customWidth="1"/>
    <col min="6907" max="6907" width="36.26953125" style="152" customWidth="1"/>
    <col min="6908" max="7159" width="9.1796875" style="152"/>
    <col min="7160" max="7160" width="2.81640625" style="152" customWidth="1"/>
    <col min="7161" max="7161" width="65.453125" style="152" customWidth="1"/>
    <col min="7162" max="7162" width="35" style="152" customWidth="1"/>
    <col min="7163" max="7163" width="36.26953125" style="152" customWidth="1"/>
    <col min="7164" max="7415" width="9.1796875" style="152"/>
    <col min="7416" max="7416" width="2.81640625" style="152" customWidth="1"/>
    <col min="7417" max="7417" width="65.453125" style="152" customWidth="1"/>
    <col min="7418" max="7418" width="35" style="152" customWidth="1"/>
    <col min="7419" max="7419" width="36.26953125" style="152" customWidth="1"/>
    <col min="7420" max="7671" width="9.1796875" style="152"/>
    <col min="7672" max="7672" width="2.81640625" style="152" customWidth="1"/>
    <col min="7673" max="7673" width="65.453125" style="152" customWidth="1"/>
    <col min="7674" max="7674" width="35" style="152" customWidth="1"/>
    <col min="7675" max="7675" width="36.26953125" style="152" customWidth="1"/>
    <col min="7676" max="7927" width="9.1796875" style="152"/>
    <col min="7928" max="7928" width="2.81640625" style="152" customWidth="1"/>
    <col min="7929" max="7929" width="65.453125" style="152" customWidth="1"/>
    <col min="7930" max="7930" width="35" style="152" customWidth="1"/>
    <col min="7931" max="7931" width="36.26953125" style="152" customWidth="1"/>
    <col min="7932" max="8183" width="9.1796875" style="152"/>
    <col min="8184" max="8184" width="2.81640625" style="152" customWidth="1"/>
    <col min="8185" max="8185" width="65.453125" style="152" customWidth="1"/>
    <col min="8186" max="8186" width="35" style="152" customWidth="1"/>
    <col min="8187" max="8187" width="36.26953125" style="152" customWidth="1"/>
    <col min="8188" max="8439" width="9.1796875" style="152"/>
    <col min="8440" max="8440" width="2.81640625" style="152" customWidth="1"/>
    <col min="8441" max="8441" width="65.453125" style="152" customWidth="1"/>
    <col min="8442" max="8442" width="35" style="152" customWidth="1"/>
    <col min="8443" max="8443" width="36.26953125" style="152" customWidth="1"/>
    <col min="8444" max="8695" width="9.1796875" style="152"/>
    <col min="8696" max="8696" width="2.81640625" style="152" customWidth="1"/>
    <col min="8697" max="8697" width="65.453125" style="152" customWidth="1"/>
    <col min="8698" max="8698" width="35" style="152" customWidth="1"/>
    <col min="8699" max="8699" width="36.26953125" style="152" customWidth="1"/>
    <col min="8700" max="8951" width="9.1796875" style="152"/>
    <col min="8952" max="8952" width="2.81640625" style="152" customWidth="1"/>
    <col min="8953" max="8953" width="65.453125" style="152" customWidth="1"/>
    <col min="8954" max="8954" width="35" style="152" customWidth="1"/>
    <col min="8955" max="8955" width="36.26953125" style="152" customWidth="1"/>
    <col min="8956" max="9207" width="9.1796875" style="152"/>
    <col min="9208" max="9208" width="2.81640625" style="152" customWidth="1"/>
    <col min="9209" max="9209" width="65.453125" style="152" customWidth="1"/>
    <col min="9210" max="9210" width="35" style="152" customWidth="1"/>
    <col min="9211" max="9211" width="36.26953125" style="152" customWidth="1"/>
    <col min="9212" max="9463" width="9.1796875" style="152"/>
    <col min="9464" max="9464" width="2.81640625" style="152" customWidth="1"/>
    <col min="9465" max="9465" width="65.453125" style="152" customWidth="1"/>
    <col min="9466" max="9466" width="35" style="152" customWidth="1"/>
    <col min="9467" max="9467" width="36.26953125" style="152" customWidth="1"/>
    <col min="9468" max="9719" width="9.1796875" style="152"/>
    <col min="9720" max="9720" width="2.81640625" style="152" customWidth="1"/>
    <col min="9721" max="9721" width="65.453125" style="152" customWidth="1"/>
    <col min="9722" max="9722" width="35" style="152" customWidth="1"/>
    <col min="9723" max="9723" width="36.26953125" style="152" customWidth="1"/>
    <col min="9724" max="9975" width="9.1796875" style="152"/>
    <col min="9976" max="9976" width="2.81640625" style="152" customWidth="1"/>
    <col min="9977" max="9977" width="65.453125" style="152" customWidth="1"/>
    <col min="9978" max="9978" width="35" style="152" customWidth="1"/>
    <col min="9979" max="9979" width="36.26953125" style="152" customWidth="1"/>
    <col min="9980" max="10231" width="9.1796875" style="152"/>
    <col min="10232" max="10232" width="2.81640625" style="152" customWidth="1"/>
    <col min="10233" max="10233" width="65.453125" style="152" customWidth="1"/>
    <col min="10234" max="10234" width="35" style="152" customWidth="1"/>
    <col min="10235" max="10235" width="36.26953125" style="152" customWidth="1"/>
    <col min="10236" max="10487" width="9.1796875" style="152"/>
    <col min="10488" max="10488" width="2.81640625" style="152" customWidth="1"/>
    <col min="10489" max="10489" width="65.453125" style="152" customWidth="1"/>
    <col min="10490" max="10490" width="35" style="152" customWidth="1"/>
    <col min="10491" max="10491" width="36.26953125" style="152" customWidth="1"/>
    <col min="10492" max="10743" width="9.1796875" style="152"/>
    <col min="10744" max="10744" width="2.81640625" style="152" customWidth="1"/>
    <col min="10745" max="10745" width="65.453125" style="152" customWidth="1"/>
    <col min="10746" max="10746" width="35" style="152" customWidth="1"/>
    <col min="10747" max="10747" width="36.26953125" style="152" customWidth="1"/>
    <col min="10748" max="10999" width="9.1796875" style="152"/>
    <col min="11000" max="11000" width="2.81640625" style="152" customWidth="1"/>
    <col min="11001" max="11001" width="65.453125" style="152" customWidth="1"/>
    <col min="11002" max="11002" width="35" style="152" customWidth="1"/>
    <col min="11003" max="11003" width="36.26953125" style="152" customWidth="1"/>
    <col min="11004" max="11255" width="9.1796875" style="152"/>
    <col min="11256" max="11256" width="2.81640625" style="152" customWidth="1"/>
    <col min="11257" max="11257" width="65.453125" style="152" customWidth="1"/>
    <col min="11258" max="11258" width="35" style="152" customWidth="1"/>
    <col min="11259" max="11259" width="36.26953125" style="152" customWidth="1"/>
    <col min="11260" max="11511" width="9.1796875" style="152"/>
    <col min="11512" max="11512" width="2.81640625" style="152" customWidth="1"/>
    <col min="11513" max="11513" width="65.453125" style="152" customWidth="1"/>
    <col min="11514" max="11514" width="35" style="152" customWidth="1"/>
    <col min="11515" max="11515" width="36.26953125" style="152" customWidth="1"/>
    <col min="11516" max="11767" width="9.1796875" style="152"/>
    <col min="11768" max="11768" width="2.81640625" style="152" customWidth="1"/>
    <col min="11769" max="11769" width="65.453125" style="152" customWidth="1"/>
    <col min="11770" max="11770" width="35" style="152" customWidth="1"/>
    <col min="11771" max="11771" width="36.26953125" style="152" customWidth="1"/>
    <col min="11772" max="12023" width="9.1796875" style="152"/>
    <col min="12024" max="12024" width="2.81640625" style="152" customWidth="1"/>
    <col min="12025" max="12025" width="65.453125" style="152" customWidth="1"/>
    <col min="12026" max="12026" width="35" style="152" customWidth="1"/>
    <col min="12027" max="12027" width="36.26953125" style="152" customWidth="1"/>
    <col min="12028" max="12279" width="9.1796875" style="152"/>
    <col min="12280" max="12280" width="2.81640625" style="152" customWidth="1"/>
    <col min="12281" max="12281" width="65.453125" style="152" customWidth="1"/>
    <col min="12282" max="12282" width="35" style="152" customWidth="1"/>
    <col min="12283" max="12283" width="36.26953125" style="152" customWidth="1"/>
    <col min="12284" max="12535" width="9.1796875" style="152"/>
    <col min="12536" max="12536" width="2.81640625" style="152" customWidth="1"/>
    <col min="12537" max="12537" width="65.453125" style="152" customWidth="1"/>
    <col min="12538" max="12538" width="35" style="152" customWidth="1"/>
    <col min="12539" max="12539" width="36.26953125" style="152" customWidth="1"/>
    <col min="12540" max="12791" width="9.1796875" style="152"/>
    <col min="12792" max="12792" width="2.81640625" style="152" customWidth="1"/>
    <col min="12793" max="12793" width="65.453125" style="152" customWidth="1"/>
    <col min="12794" max="12794" width="35" style="152" customWidth="1"/>
    <col min="12795" max="12795" width="36.26953125" style="152" customWidth="1"/>
    <col min="12796" max="13047" width="9.1796875" style="152"/>
    <col min="13048" max="13048" width="2.81640625" style="152" customWidth="1"/>
    <col min="13049" max="13049" width="65.453125" style="152" customWidth="1"/>
    <col min="13050" max="13050" width="35" style="152" customWidth="1"/>
    <col min="13051" max="13051" width="36.26953125" style="152" customWidth="1"/>
    <col min="13052" max="13303" width="9.1796875" style="152"/>
    <col min="13304" max="13304" width="2.81640625" style="152" customWidth="1"/>
    <col min="13305" max="13305" width="65.453125" style="152" customWidth="1"/>
    <col min="13306" max="13306" width="35" style="152" customWidth="1"/>
    <col min="13307" max="13307" width="36.26953125" style="152" customWidth="1"/>
    <col min="13308" max="13559" width="9.1796875" style="152"/>
    <col min="13560" max="13560" width="2.81640625" style="152" customWidth="1"/>
    <col min="13561" max="13561" width="65.453125" style="152" customWidth="1"/>
    <col min="13562" max="13562" width="35" style="152" customWidth="1"/>
    <col min="13563" max="13563" width="36.26953125" style="152" customWidth="1"/>
    <col min="13564" max="13815" width="9.1796875" style="152"/>
    <col min="13816" max="13816" width="2.81640625" style="152" customWidth="1"/>
    <col min="13817" max="13817" width="65.453125" style="152" customWidth="1"/>
    <col min="13818" max="13818" width="35" style="152" customWidth="1"/>
    <col min="13819" max="13819" width="36.26953125" style="152" customWidth="1"/>
    <col min="13820" max="14071" width="9.1796875" style="152"/>
    <col min="14072" max="14072" width="2.81640625" style="152" customWidth="1"/>
    <col min="14073" max="14073" width="65.453125" style="152" customWidth="1"/>
    <col min="14074" max="14074" width="35" style="152" customWidth="1"/>
    <col min="14075" max="14075" width="36.26953125" style="152" customWidth="1"/>
    <col min="14076" max="14327" width="9.1796875" style="152"/>
    <col min="14328" max="14328" width="2.81640625" style="152" customWidth="1"/>
    <col min="14329" max="14329" width="65.453125" style="152" customWidth="1"/>
    <col min="14330" max="14330" width="35" style="152" customWidth="1"/>
    <col min="14331" max="14331" width="36.26953125" style="152" customWidth="1"/>
    <col min="14332" max="14583" width="9.1796875" style="152"/>
    <col min="14584" max="14584" width="2.81640625" style="152" customWidth="1"/>
    <col min="14585" max="14585" width="65.453125" style="152" customWidth="1"/>
    <col min="14586" max="14586" width="35" style="152" customWidth="1"/>
    <col min="14587" max="14587" width="36.26953125" style="152" customWidth="1"/>
    <col min="14588" max="14839" width="9.1796875" style="152"/>
    <col min="14840" max="14840" width="2.81640625" style="152" customWidth="1"/>
    <col min="14841" max="14841" width="65.453125" style="152" customWidth="1"/>
    <col min="14842" max="14842" width="35" style="152" customWidth="1"/>
    <col min="14843" max="14843" width="36.26953125" style="152" customWidth="1"/>
    <col min="14844" max="15095" width="9.1796875" style="152"/>
    <col min="15096" max="15096" width="2.81640625" style="152" customWidth="1"/>
    <col min="15097" max="15097" width="65.453125" style="152" customWidth="1"/>
    <col min="15098" max="15098" width="35" style="152" customWidth="1"/>
    <col min="15099" max="15099" width="36.26953125" style="152" customWidth="1"/>
    <col min="15100" max="15351" width="9.1796875" style="152"/>
    <col min="15352" max="15352" width="2.81640625" style="152" customWidth="1"/>
    <col min="15353" max="15353" width="65.453125" style="152" customWidth="1"/>
    <col min="15354" max="15354" width="35" style="152" customWidth="1"/>
    <col min="15355" max="15355" width="36.26953125" style="152" customWidth="1"/>
    <col min="15356" max="15607" width="9.1796875" style="152"/>
    <col min="15608" max="15608" width="2.81640625" style="152" customWidth="1"/>
    <col min="15609" max="15609" width="65.453125" style="152" customWidth="1"/>
    <col min="15610" max="15610" width="35" style="152" customWidth="1"/>
    <col min="15611" max="15611" width="36.26953125" style="152" customWidth="1"/>
    <col min="15612" max="15863" width="9.1796875" style="152"/>
    <col min="15864" max="15864" width="2.81640625" style="152" customWidth="1"/>
    <col min="15865" max="15865" width="65.453125" style="152" customWidth="1"/>
    <col min="15866" max="15866" width="35" style="152" customWidth="1"/>
    <col min="15867" max="15867" width="36.26953125" style="152" customWidth="1"/>
    <col min="15868" max="16119" width="9.1796875" style="152"/>
    <col min="16120" max="16120" width="2.81640625" style="152" customWidth="1"/>
    <col min="16121" max="16121" width="65.453125" style="152" customWidth="1"/>
    <col min="16122" max="16122" width="35" style="152" customWidth="1"/>
    <col min="16123" max="16123" width="36.26953125" style="152" customWidth="1"/>
    <col min="16124" max="16384" width="9.1796875" style="152"/>
  </cols>
  <sheetData>
    <row r="2" spans="2:6" ht="17" x14ac:dyDescent="0.35">
      <c r="B2" s="146" t="s">
        <v>112</v>
      </c>
    </row>
    <row r="4" spans="2:6" x14ac:dyDescent="0.2">
      <c r="B4" s="153"/>
      <c r="C4" s="154" t="s">
        <v>115</v>
      </c>
      <c r="D4" s="155"/>
      <c r="F4" s="156" t="s">
        <v>93</v>
      </c>
    </row>
    <row r="5" spans="2:6" x14ac:dyDescent="0.2">
      <c r="B5" s="157"/>
      <c r="C5" s="158" t="s">
        <v>95</v>
      </c>
      <c r="D5" s="159"/>
      <c r="F5" s="160"/>
    </row>
    <row r="6" spans="2:6" x14ac:dyDescent="0.2">
      <c r="B6" s="161"/>
      <c r="C6" s="162" t="s">
        <v>96</v>
      </c>
      <c r="D6" s="159"/>
      <c r="F6" s="163"/>
    </row>
    <row r="7" spans="2:6" x14ac:dyDescent="0.2">
      <c r="B7" s="164"/>
      <c r="C7" s="162" t="s">
        <v>106</v>
      </c>
      <c r="D7" s="165"/>
      <c r="F7" s="163"/>
    </row>
    <row r="8" spans="2:6" x14ac:dyDescent="0.2">
      <c r="B8" s="153"/>
      <c r="C8" s="162"/>
      <c r="D8" s="166"/>
      <c r="F8" s="163"/>
    </row>
    <row r="9" spans="2:6" x14ac:dyDescent="0.2">
      <c r="B9" s="153"/>
      <c r="C9" s="154" t="s">
        <v>116</v>
      </c>
      <c r="D9" s="155"/>
      <c r="F9" s="167"/>
    </row>
    <row r="10" spans="2:6" s="151" customFormat="1" x14ac:dyDescent="0.2">
      <c r="B10" s="157"/>
      <c r="C10" s="162" t="s">
        <v>110</v>
      </c>
      <c r="D10" s="159"/>
      <c r="E10" s="149"/>
      <c r="F10" s="163"/>
    </row>
    <row r="11" spans="2:6" s="151" customFormat="1" x14ac:dyDescent="0.2">
      <c r="B11" s="157"/>
      <c r="C11" s="162" t="s">
        <v>204</v>
      </c>
      <c r="D11" s="159"/>
      <c r="E11" s="149"/>
      <c r="F11" s="163"/>
    </row>
    <row r="12" spans="2:6" s="151" customFormat="1" x14ac:dyDescent="0.2">
      <c r="B12" s="161"/>
      <c r="C12" s="162" t="s">
        <v>94</v>
      </c>
      <c r="D12" s="159"/>
      <c r="E12" s="149"/>
      <c r="F12" s="163"/>
    </row>
    <row r="13" spans="2:6" s="151" customFormat="1" x14ac:dyDescent="0.2">
      <c r="B13" s="164"/>
      <c r="C13" s="158" t="s">
        <v>107</v>
      </c>
      <c r="D13" s="200"/>
      <c r="E13" s="149"/>
      <c r="F13" s="160"/>
    </row>
    <row r="14" spans="2:6" s="151" customFormat="1" x14ac:dyDescent="0.2">
      <c r="B14" s="164"/>
      <c r="C14" s="158" t="s">
        <v>207</v>
      </c>
      <c r="D14" s="168"/>
      <c r="E14" s="149"/>
      <c r="F14" s="160"/>
    </row>
    <row r="15" spans="2:6" s="151" customFormat="1" x14ac:dyDescent="0.2">
      <c r="B15" s="164"/>
      <c r="C15" s="158" t="s">
        <v>211</v>
      </c>
      <c r="D15" s="168"/>
      <c r="E15" s="149"/>
      <c r="F15" s="160"/>
    </row>
    <row r="16" spans="2:6" s="151" customFormat="1" x14ac:dyDescent="0.2">
      <c r="B16" s="164"/>
      <c r="C16" s="162" t="s">
        <v>208</v>
      </c>
      <c r="D16" s="201"/>
      <c r="E16" s="149"/>
      <c r="F16" s="163" t="s">
        <v>233</v>
      </c>
    </row>
    <row r="17" spans="2:7" s="151" customFormat="1" x14ac:dyDescent="0.2">
      <c r="B17" s="164"/>
      <c r="C17" s="162" t="s">
        <v>147</v>
      </c>
      <c r="D17" s="201"/>
      <c r="E17" s="149"/>
      <c r="F17" s="163" t="s">
        <v>233</v>
      </c>
    </row>
    <row r="18" spans="2:7" s="151" customFormat="1" x14ac:dyDescent="0.2">
      <c r="B18" s="164"/>
      <c r="C18" s="162" t="s">
        <v>209</v>
      </c>
      <c r="D18" s="169"/>
      <c r="E18" s="149"/>
      <c r="F18" s="163"/>
    </row>
    <row r="19" spans="2:7" s="149" customFormat="1" ht="10.5" customHeight="1" x14ac:dyDescent="0.2">
      <c r="B19" s="170"/>
      <c r="C19" s="171" t="s">
        <v>210</v>
      </c>
      <c r="D19" s="172"/>
      <c r="F19" s="173"/>
    </row>
    <row r="20" spans="2:7" s="149" customFormat="1" x14ac:dyDescent="0.2">
      <c r="B20" s="170"/>
      <c r="C20" s="174" t="s">
        <v>97</v>
      </c>
      <c r="D20" s="175"/>
      <c r="F20" s="163"/>
    </row>
    <row r="21" spans="2:7" s="149" customFormat="1" ht="11.5" x14ac:dyDescent="0.2">
      <c r="B21" s="170"/>
      <c r="C21" s="174" t="s">
        <v>98</v>
      </c>
      <c r="D21" s="176"/>
      <c r="F21" s="173" t="s">
        <v>137</v>
      </c>
    </row>
    <row r="22" spans="2:7" s="149" customFormat="1" x14ac:dyDescent="0.2">
      <c r="B22" s="170"/>
      <c r="C22" s="177" t="s">
        <v>0</v>
      </c>
      <c r="D22" s="178">
        <f>SUM(D20:D21)</f>
        <v>0</v>
      </c>
      <c r="F22" s="179"/>
    </row>
    <row r="23" spans="2:7" s="151" customFormat="1" x14ac:dyDescent="0.2">
      <c r="B23" s="153"/>
      <c r="C23" s="180"/>
      <c r="D23" s="181"/>
      <c r="E23" s="149"/>
      <c r="F23" s="150"/>
    </row>
    <row r="24" spans="2:7" s="149" customFormat="1" x14ac:dyDescent="0.2">
      <c r="B24" s="164"/>
      <c r="C24" s="158"/>
      <c r="D24" s="182"/>
      <c r="F24" s="160"/>
    </row>
    <row r="25" spans="2:7" s="183" customFormat="1" x14ac:dyDescent="0.2">
      <c r="B25" s="153"/>
      <c r="C25" s="154" t="s">
        <v>202</v>
      </c>
      <c r="D25" s="155"/>
      <c r="E25" s="149"/>
      <c r="F25" s="167"/>
      <c r="G25" s="149"/>
    </row>
    <row r="26" spans="2:7" s="149" customFormat="1" x14ac:dyDescent="0.2">
      <c r="B26" s="153"/>
      <c r="C26" s="184" t="s">
        <v>104</v>
      </c>
      <c r="D26" s="185" t="s">
        <v>232</v>
      </c>
      <c r="F26" s="186"/>
    </row>
    <row r="27" spans="2:7" s="149" customFormat="1" x14ac:dyDescent="0.2">
      <c r="B27" s="153"/>
      <c r="C27" s="184" t="s">
        <v>136</v>
      </c>
      <c r="D27" s="185" t="s">
        <v>232</v>
      </c>
      <c r="F27" s="187"/>
    </row>
    <row r="28" spans="2:7" s="149" customFormat="1" x14ac:dyDescent="0.2">
      <c r="B28" s="153"/>
      <c r="C28" s="184" t="s">
        <v>105</v>
      </c>
      <c r="D28" s="185" t="s">
        <v>232</v>
      </c>
      <c r="F28" s="186"/>
    </row>
    <row r="29" spans="2:7" s="149" customFormat="1" x14ac:dyDescent="0.2">
      <c r="B29" s="153"/>
      <c r="C29" s="184" t="s">
        <v>138</v>
      </c>
      <c r="D29" s="185" t="s">
        <v>231</v>
      </c>
      <c r="F29" s="186"/>
    </row>
    <row r="30" spans="2:7" s="149" customFormat="1" x14ac:dyDescent="0.2">
      <c r="B30" s="170"/>
      <c r="C30" s="188"/>
      <c r="D30" s="189"/>
      <c r="F30" s="163"/>
    </row>
    <row r="31" spans="2:7" s="149" customFormat="1" x14ac:dyDescent="0.2">
      <c r="B31" s="153"/>
      <c r="C31" s="153" t="s">
        <v>212</v>
      </c>
      <c r="D31" s="182"/>
      <c r="F31" s="160"/>
    </row>
    <row r="32" spans="2:7" s="149" customFormat="1" x14ac:dyDescent="0.2">
      <c r="B32" s="164"/>
      <c r="C32" s="158"/>
      <c r="D32" s="182"/>
      <c r="F32" s="160"/>
    </row>
    <row r="33" spans="2:7" s="183" customFormat="1" x14ac:dyDescent="0.2">
      <c r="B33" s="153"/>
      <c r="C33" s="154" t="s">
        <v>203</v>
      </c>
      <c r="D33" s="155"/>
      <c r="E33" s="149"/>
      <c r="F33" s="167"/>
      <c r="G33" s="149"/>
    </row>
    <row r="34" spans="2:7" s="149" customFormat="1" x14ac:dyDescent="0.2">
      <c r="B34" s="170"/>
      <c r="C34" s="162" t="s">
        <v>108</v>
      </c>
      <c r="D34" s="190"/>
      <c r="F34" s="173"/>
    </row>
    <row r="35" spans="2:7" s="149" customFormat="1" ht="18" x14ac:dyDescent="0.2">
      <c r="B35" s="170"/>
      <c r="C35" s="174" t="s">
        <v>97</v>
      </c>
      <c r="D35" s="175"/>
      <c r="F35" s="163" t="s">
        <v>235</v>
      </c>
    </row>
    <row r="36" spans="2:7" s="149" customFormat="1" ht="11.5" x14ac:dyDescent="0.2">
      <c r="B36" s="170"/>
      <c r="C36" s="174" t="s">
        <v>98</v>
      </c>
      <c r="D36" s="176"/>
      <c r="F36" s="163" t="s">
        <v>236</v>
      </c>
    </row>
    <row r="37" spans="2:7" s="149" customFormat="1" x14ac:dyDescent="0.2">
      <c r="B37" s="170"/>
      <c r="C37" s="177" t="s">
        <v>0</v>
      </c>
      <c r="D37" s="178">
        <f>SUM(D35:D36)</f>
        <v>0</v>
      </c>
      <c r="F37" s="179"/>
    </row>
    <row r="38" spans="2:7" s="149" customFormat="1" x14ac:dyDescent="0.2">
      <c r="B38" s="191"/>
      <c r="C38" s="177"/>
      <c r="D38" s="192"/>
      <c r="F38" s="179"/>
    </row>
    <row r="39" spans="2:7" s="149" customFormat="1" x14ac:dyDescent="0.2">
      <c r="B39" s="191"/>
      <c r="C39" s="162" t="s">
        <v>109</v>
      </c>
      <c r="D39" s="185" t="s">
        <v>234</v>
      </c>
      <c r="F39" s="163" t="s">
        <v>132</v>
      </c>
    </row>
    <row r="40" spans="2:7" s="149" customFormat="1" ht="12" x14ac:dyDescent="0.2">
      <c r="B40" s="191"/>
      <c r="C40" s="162" t="s">
        <v>113</v>
      </c>
      <c r="D40" s="193"/>
      <c r="F40" s="163" t="s">
        <v>114</v>
      </c>
    </row>
    <row r="41" spans="2:7" s="149" customFormat="1" x14ac:dyDescent="0.2">
      <c r="B41" s="191"/>
      <c r="C41" s="177"/>
      <c r="D41" s="192"/>
      <c r="F41" s="179"/>
    </row>
    <row r="42" spans="2:7" s="149" customFormat="1" x14ac:dyDescent="0.2">
      <c r="B42" s="170"/>
      <c r="C42" s="162" t="s">
        <v>99</v>
      </c>
      <c r="D42" s="185" t="s">
        <v>230</v>
      </c>
      <c r="F42" s="163"/>
    </row>
    <row r="43" spans="2:7" s="149" customFormat="1" x14ac:dyDescent="0.2">
      <c r="B43" s="170"/>
      <c r="C43" s="162" t="s">
        <v>101</v>
      </c>
      <c r="D43" s="185" t="s">
        <v>230</v>
      </c>
      <c r="F43" s="163"/>
    </row>
    <row r="44" spans="2:7" s="149" customFormat="1" x14ac:dyDescent="0.2">
      <c r="B44" s="153"/>
      <c r="C44" s="184" t="s">
        <v>102</v>
      </c>
      <c r="D44" s="185" t="s">
        <v>230</v>
      </c>
      <c r="F44" s="186"/>
    </row>
    <row r="45" spans="2:7" s="149" customFormat="1" x14ac:dyDescent="0.2">
      <c r="B45" s="153"/>
      <c r="C45" s="184" t="s">
        <v>103</v>
      </c>
      <c r="D45" s="185" t="s">
        <v>230</v>
      </c>
      <c r="F45" s="186"/>
    </row>
    <row r="46" spans="2:7" s="149" customFormat="1" ht="26.25" customHeight="1" x14ac:dyDescent="0.2">
      <c r="B46" s="170"/>
      <c r="C46" s="243" t="s">
        <v>100</v>
      </c>
      <c r="D46" s="243"/>
      <c r="F46" s="173"/>
    </row>
    <row r="47" spans="2:7" s="183" customFormat="1" ht="26.25" customHeight="1" x14ac:dyDescent="0.2">
      <c r="B47" s="170"/>
      <c r="C47" s="241" t="s">
        <v>205</v>
      </c>
      <c r="D47" s="242"/>
      <c r="E47" s="149"/>
      <c r="F47" s="173"/>
      <c r="G47" s="149"/>
    </row>
    <row r="48" spans="2:7" s="149" customFormat="1" x14ac:dyDescent="0.2">
      <c r="B48" s="170"/>
      <c r="C48" s="162"/>
      <c r="D48" s="172"/>
      <c r="F48" s="163"/>
    </row>
    <row r="49" spans="2:7" s="183" customFormat="1" x14ac:dyDescent="0.2">
      <c r="B49" s="164"/>
      <c r="C49" s="194"/>
      <c r="D49" s="148"/>
      <c r="E49" s="149"/>
      <c r="F49" s="160"/>
      <c r="G49" s="149"/>
    </row>
    <row r="50" spans="2:7" x14ac:dyDescent="0.2">
      <c r="C50" s="194"/>
    </row>
    <row r="51" spans="2:7" x14ac:dyDescent="0.2">
      <c r="C51" s="194"/>
    </row>
    <row r="52" spans="2:7" x14ac:dyDescent="0.2">
      <c r="C52" s="194"/>
    </row>
    <row r="53" spans="2:7" x14ac:dyDescent="0.2">
      <c r="C53" s="194"/>
    </row>
    <row r="54" spans="2:7" ht="30" customHeight="1" x14ac:dyDescent="0.2">
      <c r="C54" s="194"/>
    </row>
    <row r="55" spans="2:7" x14ac:dyDescent="0.2">
      <c r="C55" s="194"/>
    </row>
    <row r="56" spans="2:7" x14ac:dyDescent="0.2">
      <c r="C56" s="194"/>
    </row>
    <row r="57" spans="2:7" x14ac:dyDescent="0.2">
      <c r="C57" s="194"/>
    </row>
  </sheetData>
  <sheetProtection algorithmName="SHA-512" hashValue="TrRnevaMKnDQ61JP8Q3U2Igy3f07YoRKWFH2yyj03MTiFhr4MqjmfxLcrIfS7n3h+qJUPy0nkwk6zQVLLvmBxQ==" saltValue="5pd7uee2eRx2EJNzqEKWcQ==" spinCount="100000" sheet="1" objects="1" scenarios="1"/>
  <mergeCells count="2">
    <mergeCell ref="C47:D47"/>
    <mergeCell ref="C46:D46"/>
  </mergeCells>
  <pageMargins left="0.39370078740157483" right="0.31496062992125984" top="0.35433070866141736" bottom="0.23622047244094491" header="0.31496062992125984" footer="0.31496062992125984"/>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6"/>
  <dimension ref="A2:BP198"/>
  <sheetViews>
    <sheetView showGridLines="0" workbookViewId="0">
      <pane xSplit="7" ySplit="8" topLeftCell="H9" activePane="bottomRight" state="frozen"/>
      <selection pane="topRight" activeCell="H1" sqref="H1"/>
      <selection pane="bottomLeft" activeCell="A9" sqref="A9"/>
      <selection pane="bottomRight" activeCell="A18" sqref="A18"/>
    </sheetView>
  </sheetViews>
  <sheetFormatPr defaultColWidth="9.1796875" defaultRowHeight="14.5" outlineLevelCol="1" x14ac:dyDescent="0.35"/>
  <cols>
    <col min="1" max="1" width="3.7265625" style="5" customWidth="1"/>
    <col min="2" max="2" width="29" style="5" hidden="1" customWidth="1" outlineLevel="1"/>
    <col min="3" max="3" width="17.1796875" style="6" hidden="1" customWidth="1" outlineLevel="1"/>
    <col min="4" max="4" width="15.1796875" style="6" hidden="1" customWidth="1" outlineLevel="1"/>
    <col min="5" max="5" width="40.453125" style="5" hidden="1" customWidth="1" outlineLevel="1"/>
    <col min="6" max="6" width="55.26953125" style="5" customWidth="1" collapsed="1"/>
    <col min="7" max="7" width="16.1796875" style="6" hidden="1" customWidth="1" outlineLevel="1"/>
    <col min="8" max="8" width="10" style="5" customWidth="1" collapsed="1"/>
    <col min="9" max="9" width="12.54296875" style="11" customWidth="1"/>
    <col min="10" max="10" width="17.1796875" style="11" customWidth="1"/>
    <col min="11" max="11" width="10" style="5" customWidth="1"/>
    <col min="12" max="12" width="12.54296875" style="5" customWidth="1"/>
    <col min="13" max="13" width="17.1796875" style="11" customWidth="1"/>
    <col min="14" max="14" width="10" style="5" customWidth="1"/>
    <col min="15" max="15" width="12.54296875" style="5" customWidth="1"/>
    <col min="16" max="16" width="17.1796875" style="5" customWidth="1"/>
    <col min="17" max="17" width="2.54296875" style="10" customWidth="1"/>
    <col min="18" max="18" width="10" style="113" customWidth="1"/>
    <col min="19" max="19" width="12.54296875" style="11" customWidth="1"/>
    <col min="20" max="20" width="17.1796875" style="11" customWidth="1"/>
    <col min="21" max="21" width="10" style="5" customWidth="1"/>
    <col min="22" max="22" width="12.54296875" style="5" customWidth="1"/>
    <col min="23" max="23" width="17.1796875" style="5" customWidth="1"/>
    <col min="24" max="24" width="10" style="5" customWidth="1"/>
    <col min="25" max="25" width="12.54296875" style="5" customWidth="1"/>
    <col min="26" max="26" width="17.1796875" style="5" customWidth="1"/>
    <col min="27" max="27" width="2.81640625" style="12" customWidth="1"/>
    <col min="28" max="28" width="14" style="5" customWidth="1"/>
    <col min="29" max="29" width="15.81640625" style="11" customWidth="1"/>
    <col min="30" max="30" width="2.81640625" style="12" customWidth="1"/>
    <col min="31" max="31" width="14.7265625" style="5" customWidth="1"/>
    <col min="32" max="32" width="15.26953125" style="11" customWidth="1"/>
    <col min="33" max="56" width="14.7265625" style="5" customWidth="1"/>
    <col min="57" max="57" width="16.26953125" style="5" customWidth="1"/>
    <col min="58" max="58" width="16.26953125" style="11" customWidth="1"/>
    <col min="59" max="59" width="9.1796875" style="5"/>
    <col min="60" max="60" width="10.54296875" style="5" bestFit="1" customWidth="1"/>
    <col min="61" max="16384" width="9.1796875" style="5"/>
  </cols>
  <sheetData>
    <row r="2" spans="2:60" ht="23.5" x14ac:dyDescent="0.55000000000000004">
      <c r="F2" s="7" t="s">
        <v>200</v>
      </c>
    </row>
    <row r="4" spans="2:60" ht="18" customHeight="1" x14ac:dyDescent="0.55000000000000004">
      <c r="F4" s="7" t="s">
        <v>185</v>
      </c>
      <c r="G4" s="8"/>
      <c r="I4" s="98"/>
      <c r="J4" s="9" t="s">
        <v>158</v>
      </c>
    </row>
    <row r="5" spans="2:60" x14ac:dyDescent="0.35">
      <c r="F5" s="142" t="s">
        <v>229</v>
      </c>
      <c r="G5" s="14"/>
      <c r="H5" s="13"/>
      <c r="I5" s="15"/>
      <c r="J5" s="15"/>
      <c r="K5" s="13"/>
      <c r="L5" s="13"/>
      <c r="M5" s="15"/>
      <c r="N5" s="13"/>
      <c r="O5" s="13"/>
      <c r="P5" s="13"/>
      <c r="Q5" s="16"/>
      <c r="R5" s="117"/>
      <c r="S5" s="15"/>
      <c r="T5" s="15"/>
      <c r="U5" s="13"/>
      <c r="V5" s="13"/>
      <c r="W5" s="13"/>
      <c r="X5" s="13"/>
      <c r="Y5" s="13"/>
      <c r="Z5" s="13"/>
      <c r="AA5" s="17"/>
      <c r="AB5" s="13"/>
      <c r="AC5" s="15"/>
      <c r="AD5" s="17"/>
      <c r="AE5" s="13"/>
      <c r="AF5" s="15"/>
      <c r="AG5" s="13"/>
      <c r="AH5" s="13"/>
      <c r="AI5" s="13"/>
      <c r="AJ5" s="13"/>
      <c r="AK5" s="13"/>
      <c r="AL5" s="13"/>
      <c r="AM5" s="13"/>
      <c r="AN5" s="13"/>
      <c r="AO5" s="13"/>
      <c r="AP5" s="13"/>
      <c r="AQ5" s="13"/>
      <c r="AR5" s="13"/>
      <c r="AS5" s="13"/>
      <c r="AT5" s="13"/>
      <c r="AU5" s="16"/>
      <c r="AV5" s="16"/>
      <c r="AW5" s="13"/>
      <c r="AX5" s="13"/>
    </row>
    <row r="6" spans="2:60" x14ac:dyDescent="0.35">
      <c r="B6" s="18" t="s">
        <v>150</v>
      </c>
      <c r="C6" s="19" t="s">
        <v>153</v>
      </c>
      <c r="D6" s="19" t="s">
        <v>151</v>
      </c>
      <c r="E6" s="18" t="s">
        <v>152</v>
      </c>
      <c r="F6" s="18"/>
      <c r="G6" s="106" t="s">
        <v>195</v>
      </c>
      <c r="H6" s="244" t="s">
        <v>117</v>
      </c>
      <c r="I6" s="253"/>
      <c r="J6" s="253"/>
      <c r="K6" s="251"/>
      <c r="L6" s="251"/>
      <c r="M6" s="251"/>
      <c r="N6" s="251"/>
      <c r="O6" s="251"/>
      <c r="P6" s="252"/>
      <c r="Q6" s="16"/>
      <c r="R6" s="247" t="s">
        <v>214</v>
      </c>
      <c r="S6" s="248"/>
      <c r="T6" s="248"/>
      <c r="U6" s="248"/>
      <c r="V6" s="249"/>
      <c r="W6" s="249"/>
      <c r="X6" s="249"/>
      <c r="Y6" s="249"/>
      <c r="Z6" s="250"/>
      <c r="AB6" s="20" t="s">
        <v>149</v>
      </c>
      <c r="AC6" s="110" t="s">
        <v>149</v>
      </c>
      <c r="AE6" s="21" t="s">
        <v>184</v>
      </c>
      <c r="AF6" s="22"/>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4"/>
      <c r="BH6" s="25" t="s">
        <v>196</v>
      </c>
    </row>
    <row r="7" spans="2:60" x14ac:dyDescent="0.35">
      <c r="B7" s="26"/>
      <c r="C7" s="27"/>
      <c r="D7" s="27"/>
      <c r="E7" s="26"/>
      <c r="F7" s="26"/>
      <c r="G7" s="28"/>
      <c r="H7" s="244" t="s">
        <v>198</v>
      </c>
      <c r="I7" s="245"/>
      <c r="J7" s="246"/>
      <c r="K7" s="244" t="s">
        <v>199</v>
      </c>
      <c r="L7" s="245"/>
      <c r="M7" s="246"/>
      <c r="N7" s="244" t="s">
        <v>0</v>
      </c>
      <c r="O7" s="251"/>
      <c r="P7" s="252"/>
      <c r="Q7" s="16"/>
      <c r="R7" s="244" t="s">
        <v>198</v>
      </c>
      <c r="S7" s="253"/>
      <c r="T7" s="246"/>
      <c r="U7" s="244" t="s">
        <v>199</v>
      </c>
      <c r="V7" s="245"/>
      <c r="W7" s="246"/>
      <c r="X7" s="244" t="s">
        <v>0</v>
      </c>
      <c r="Y7" s="251"/>
      <c r="Z7" s="252"/>
      <c r="AB7" s="30"/>
      <c r="AC7" s="111"/>
      <c r="AE7" s="31" t="s">
        <v>16</v>
      </c>
      <c r="AF7" s="32" t="s">
        <v>16</v>
      </c>
      <c r="AG7" s="31" t="s">
        <v>21</v>
      </c>
      <c r="AH7" s="31" t="s">
        <v>21</v>
      </c>
      <c r="AI7" s="31" t="s">
        <v>24</v>
      </c>
      <c r="AJ7" s="31" t="s">
        <v>24</v>
      </c>
      <c r="AK7" s="31" t="s">
        <v>28</v>
      </c>
      <c r="AL7" s="31" t="s">
        <v>28</v>
      </c>
      <c r="AM7" s="31" t="s">
        <v>34</v>
      </c>
      <c r="AN7" s="31" t="s">
        <v>34</v>
      </c>
      <c r="AO7" s="31" t="s">
        <v>38</v>
      </c>
      <c r="AP7" s="31" t="s">
        <v>38</v>
      </c>
      <c r="AQ7" s="31" t="s">
        <v>46</v>
      </c>
      <c r="AR7" s="31" t="s">
        <v>46</v>
      </c>
      <c r="AS7" s="31" t="s">
        <v>52</v>
      </c>
      <c r="AT7" s="31" t="s">
        <v>52</v>
      </c>
      <c r="AU7" s="31" t="s">
        <v>59</v>
      </c>
      <c r="AV7" s="31" t="s">
        <v>59</v>
      </c>
      <c r="AW7" s="31" t="s">
        <v>76</v>
      </c>
      <c r="AX7" s="31" t="s">
        <v>76</v>
      </c>
      <c r="AY7" s="31" t="s">
        <v>79</v>
      </c>
      <c r="AZ7" s="31" t="s">
        <v>79</v>
      </c>
      <c r="BA7" s="31" t="s">
        <v>82</v>
      </c>
      <c r="BB7" s="31" t="s">
        <v>82</v>
      </c>
      <c r="BC7" s="31" t="s">
        <v>89</v>
      </c>
      <c r="BD7" s="31" t="s">
        <v>89</v>
      </c>
      <c r="BE7" s="33"/>
      <c r="BF7" s="24"/>
      <c r="BH7" s="25" t="s">
        <v>197</v>
      </c>
    </row>
    <row r="8" spans="2:60" ht="53.25" customHeight="1" x14ac:dyDescent="0.35">
      <c r="B8" s="34"/>
      <c r="C8" s="29"/>
      <c r="D8" s="29"/>
      <c r="E8" s="34"/>
      <c r="F8" s="34"/>
      <c r="G8" s="35"/>
      <c r="H8" s="105" t="s">
        <v>1</v>
      </c>
      <c r="I8" s="109" t="s">
        <v>11</v>
      </c>
      <c r="J8" s="39" t="s">
        <v>111</v>
      </c>
      <c r="K8" s="105" t="s">
        <v>1</v>
      </c>
      <c r="L8" s="109" t="s">
        <v>11</v>
      </c>
      <c r="M8" s="39" t="s">
        <v>111</v>
      </c>
      <c r="N8" s="105" t="s">
        <v>1</v>
      </c>
      <c r="O8" s="198" t="s">
        <v>11</v>
      </c>
      <c r="P8" s="39" t="s">
        <v>111</v>
      </c>
      <c r="Q8" s="16"/>
      <c r="R8" s="118" t="s">
        <v>1</v>
      </c>
      <c r="S8" s="39" t="s">
        <v>11</v>
      </c>
      <c r="T8" s="38" t="s">
        <v>111</v>
      </c>
      <c r="U8" s="36" t="s">
        <v>1</v>
      </c>
      <c r="V8" s="37" t="s">
        <v>11</v>
      </c>
      <c r="W8" s="38" t="s">
        <v>111</v>
      </c>
      <c r="X8" s="36" t="s">
        <v>1</v>
      </c>
      <c r="Y8" s="199" t="s">
        <v>11</v>
      </c>
      <c r="Z8" s="38" t="s">
        <v>111</v>
      </c>
      <c r="AB8" s="40" t="s">
        <v>1</v>
      </c>
      <c r="AC8" s="112" t="s">
        <v>139</v>
      </c>
      <c r="AE8" s="41" t="s">
        <v>156</v>
      </c>
      <c r="AF8" s="42" t="s">
        <v>155</v>
      </c>
      <c r="AG8" s="41" t="s">
        <v>159</v>
      </c>
      <c r="AH8" s="41" t="s">
        <v>160</v>
      </c>
      <c r="AI8" s="41" t="s">
        <v>161</v>
      </c>
      <c r="AJ8" s="41" t="s">
        <v>162</v>
      </c>
      <c r="AK8" s="41" t="s">
        <v>163</v>
      </c>
      <c r="AL8" s="41" t="s">
        <v>164</v>
      </c>
      <c r="AM8" s="41" t="s">
        <v>165</v>
      </c>
      <c r="AN8" s="41" t="s">
        <v>166</v>
      </c>
      <c r="AO8" s="41" t="s">
        <v>167</v>
      </c>
      <c r="AP8" s="41" t="s">
        <v>168</v>
      </c>
      <c r="AQ8" s="144" t="s">
        <v>169</v>
      </c>
      <c r="AR8" s="41" t="s">
        <v>170</v>
      </c>
      <c r="AS8" s="41" t="s">
        <v>171</v>
      </c>
      <c r="AT8" s="41" t="s">
        <v>172</v>
      </c>
      <c r="AU8" s="41" t="s">
        <v>173</v>
      </c>
      <c r="AV8" s="41" t="s">
        <v>174</v>
      </c>
      <c r="AW8" s="41" t="s">
        <v>175</v>
      </c>
      <c r="AX8" s="41" t="s">
        <v>176</v>
      </c>
      <c r="AY8" s="41" t="s">
        <v>177</v>
      </c>
      <c r="AZ8" s="41" t="s">
        <v>178</v>
      </c>
      <c r="BA8" s="41" t="s">
        <v>179</v>
      </c>
      <c r="BB8" s="41" t="s">
        <v>180</v>
      </c>
      <c r="BC8" s="41" t="s">
        <v>181</v>
      </c>
      <c r="BD8" s="41" t="s">
        <v>182</v>
      </c>
      <c r="BE8" s="43" t="s">
        <v>183</v>
      </c>
      <c r="BF8" s="44" t="s">
        <v>157</v>
      </c>
      <c r="BH8" s="45" t="s">
        <v>1</v>
      </c>
    </row>
    <row r="9" spans="2:60" x14ac:dyDescent="0.35">
      <c r="F9" s="46"/>
      <c r="G9" s="47"/>
      <c r="H9" s="47"/>
      <c r="I9" s="48"/>
      <c r="J9" s="48"/>
      <c r="K9" s="47"/>
      <c r="L9" s="47"/>
      <c r="M9" s="48"/>
      <c r="N9" s="47"/>
      <c r="O9" s="47"/>
      <c r="P9" s="47"/>
      <c r="Q9" s="16"/>
      <c r="T9" s="48"/>
      <c r="U9" s="47"/>
      <c r="V9" s="47"/>
      <c r="W9" s="47"/>
      <c r="X9" s="87"/>
      <c r="Y9" s="87"/>
      <c r="AE9" s="49"/>
      <c r="AF9" s="50"/>
      <c r="AG9" s="49"/>
      <c r="AH9" s="49"/>
      <c r="AI9" s="49"/>
      <c r="AJ9" s="49"/>
      <c r="AK9" s="49"/>
      <c r="AL9" s="49"/>
      <c r="AM9" s="49"/>
      <c r="AN9" s="49"/>
      <c r="AO9" s="49"/>
      <c r="AP9" s="49"/>
      <c r="AQ9" s="49"/>
      <c r="AR9" s="49"/>
      <c r="AS9" s="49"/>
      <c r="AT9" s="49"/>
      <c r="AU9" s="49"/>
      <c r="AV9" s="49"/>
      <c r="AW9" s="49"/>
      <c r="AX9" s="49"/>
      <c r="AY9" s="49"/>
      <c r="AZ9" s="49"/>
      <c r="BA9" s="49"/>
      <c r="BB9" s="49"/>
      <c r="BC9" s="49"/>
      <c r="BD9" s="49"/>
      <c r="BE9" s="51"/>
    </row>
    <row r="10" spans="2:60" x14ac:dyDescent="0.35">
      <c r="F10" s="52" t="s">
        <v>148</v>
      </c>
      <c r="G10" s="53"/>
      <c r="H10" s="54"/>
      <c r="I10" s="55"/>
      <c r="J10" s="55"/>
      <c r="K10" s="54"/>
      <c r="L10" s="87"/>
      <c r="M10" s="114"/>
      <c r="N10" s="87"/>
      <c r="O10" s="87"/>
      <c r="P10" s="11"/>
      <c r="Q10" s="16"/>
      <c r="T10" s="55"/>
      <c r="U10" s="54"/>
      <c r="V10" s="87"/>
      <c r="W10" s="87"/>
      <c r="X10" s="87"/>
      <c r="Y10" s="87"/>
      <c r="AE10" s="56"/>
      <c r="AF10" s="57"/>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8"/>
    </row>
    <row r="11" spans="2:60" x14ac:dyDescent="0.35">
      <c r="B11" s="5">
        <f>'1. Algemene vragen'!$D$10</f>
        <v>0</v>
      </c>
      <c r="C11" s="6" t="str">
        <f>VLOOKUP('1. Algemene vragen'!$D$16,Parameters!$B$6:$D$9,3,TRUE)</f>
        <v>Klein</v>
      </c>
      <c r="D11" s="6" t="s">
        <v>148</v>
      </c>
      <c r="E11" s="5" t="str">
        <f>$F$10</f>
        <v>OP</v>
      </c>
      <c r="F11" s="59" t="s">
        <v>13</v>
      </c>
      <c r="G11" s="60"/>
      <c r="H11" s="99">
        <v>0</v>
      </c>
      <c r="I11" s="61">
        <f t="shared" ref="I11:I36" si="0">IFERROR(J11/H11,0)</f>
        <v>0</v>
      </c>
      <c r="J11" s="100">
        <v>0</v>
      </c>
      <c r="K11" s="99">
        <v>0</v>
      </c>
      <c r="L11" s="61">
        <f t="shared" ref="L11:L36" si="1">IFERROR(M11/K11,0)</f>
        <v>0</v>
      </c>
      <c r="M11" s="115">
        <v>0</v>
      </c>
      <c r="N11" s="125">
        <f>H11+K11</f>
        <v>0</v>
      </c>
      <c r="O11" s="125">
        <f>IFERROR(IF(K11=0,J11/H11,P11/N11),0)</f>
        <v>0</v>
      </c>
      <c r="P11" s="61">
        <f>J11+M11</f>
        <v>0</v>
      </c>
      <c r="Q11" s="16"/>
      <c r="R11" s="119">
        <v>0</v>
      </c>
      <c r="S11" s="61">
        <f>I11</f>
        <v>0</v>
      </c>
      <c r="T11" s="104">
        <f t="shared" ref="T11:T16" si="2">R11*S11</f>
        <v>0</v>
      </c>
      <c r="U11" s="99">
        <v>0</v>
      </c>
      <c r="V11" s="61">
        <f>L11</f>
        <v>0</v>
      </c>
      <c r="W11" s="104">
        <f>U11*V11</f>
        <v>0</v>
      </c>
      <c r="X11" s="125">
        <f>R11+U11</f>
        <v>0</v>
      </c>
      <c r="Y11" s="125">
        <f>IFERROR(IF(V11=0,S11,Z11/X11),0)</f>
        <v>0</v>
      </c>
      <c r="Z11" s="61">
        <f>T11+W11</f>
        <v>0</v>
      </c>
      <c r="AB11" s="62">
        <f>N11-BE11</f>
        <v>0</v>
      </c>
      <c r="AC11" s="64">
        <f>P11-BF11</f>
        <v>0</v>
      </c>
      <c r="AD11" s="10"/>
      <c r="AE11" s="133">
        <v>0</v>
      </c>
      <c r="AF11" s="64">
        <f>IFERROR(AE11/$N11*$P11,0)</f>
        <v>0</v>
      </c>
      <c r="AG11" s="101">
        <v>0</v>
      </c>
      <c r="AH11" s="64">
        <f>IFERROR(AG11/$N11*$P11,0)</f>
        <v>0</v>
      </c>
      <c r="AI11" s="133">
        <v>0</v>
      </c>
      <c r="AJ11" s="64">
        <f>IFERROR(AI11/$N11*$P11,0)</f>
        <v>0</v>
      </c>
      <c r="AK11" s="133">
        <v>0</v>
      </c>
      <c r="AL11" s="64">
        <f>IFERROR(AK11/$N11*$P11,0)</f>
        <v>0</v>
      </c>
      <c r="AM11" s="133">
        <v>0</v>
      </c>
      <c r="AN11" s="64">
        <f>IFERROR(AM11/$N11*$P11,0)</f>
        <v>0</v>
      </c>
      <c r="AO11" s="101">
        <v>0</v>
      </c>
      <c r="AP11" s="64">
        <f>IFERROR(AO11/$N11*$P11,0)</f>
        <v>0</v>
      </c>
      <c r="AQ11" s="133">
        <v>0</v>
      </c>
      <c r="AR11" s="64">
        <f>IFERROR(AQ11/$N11*$P11,0)</f>
        <v>0</v>
      </c>
      <c r="AS11" s="133">
        <v>0</v>
      </c>
      <c r="AT11" s="64">
        <f>IFERROR(AS11/$N11*$P11,0)</f>
        <v>0</v>
      </c>
      <c r="AU11" s="133">
        <v>0</v>
      </c>
      <c r="AV11" s="64">
        <f>IFERROR(AU11/$N11*$P11,0)</f>
        <v>0</v>
      </c>
      <c r="AW11" s="101">
        <v>0</v>
      </c>
      <c r="AX11" s="64">
        <f>IFERROR(AW11/$N11*$P11,0)</f>
        <v>0</v>
      </c>
      <c r="AY11" s="101">
        <v>0</v>
      </c>
      <c r="AZ11" s="64">
        <f>IFERROR(AY11/$N11*$P11,0)</f>
        <v>0</v>
      </c>
      <c r="BA11" s="101">
        <v>0</v>
      </c>
      <c r="BB11" s="64">
        <f>IFERROR(BA11/$N11*$P11,0)</f>
        <v>0</v>
      </c>
      <c r="BC11" s="133">
        <v>0</v>
      </c>
      <c r="BD11" s="64">
        <f>IFERROR(BC11/$N11*$P11,0)</f>
        <v>0</v>
      </c>
      <c r="BE11" s="63">
        <f>AE11+AG11+AI11+AK11+AM11+AO11+AQ11+AS11+AU11+AW11+AY11+BA11+BC11</f>
        <v>0</v>
      </c>
      <c r="BF11" s="64">
        <f>AF11+AH11+AJ11+AL11+AN11+AP11+AR11+AT11+AV11+AX11+AZ11+BB11+BD11</f>
        <v>0</v>
      </c>
      <c r="BH11" s="84"/>
    </row>
    <row r="12" spans="2:60" x14ac:dyDescent="0.35">
      <c r="B12" s="5">
        <f>'1. Algemene vragen'!$D$10</f>
        <v>0</v>
      </c>
      <c r="C12" s="6" t="str">
        <f>VLOOKUP('1. Algemene vragen'!$D$16,Parameters!$B$6:$D$9,3,TRUE)</f>
        <v>Klein</v>
      </c>
      <c r="D12" s="6" t="s">
        <v>148</v>
      </c>
      <c r="E12" s="5" t="str">
        <f t="shared" ref="E12:E35" si="3">$F$10</f>
        <v>OP</v>
      </c>
      <c r="F12" s="59" t="s">
        <v>12</v>
      </c>
      <c r="G12" s="60"/>
      <c r="H12" s="99">
        <v>0</v>
      </c>
      <c r="I12" s="61">
        <f t="shared" si="0"/>
        <v>0</v>
      </c>
      <c r="J12" s="100">
        <v>0</v>
      </c>
      <c r="K12" s="99">
        <v>0</v>
      </c>
      <c r="L12" s="61">
        <f t="shared" si="1"/>
        <v>0</v>
      </c>
      <c r="M12" s="100">
        <v>0</v>
      </c>
      <c r="N12" s="125">
        <f t="shared" ref="N12:N35" si="4">H12+K12</f>
        <v>0</v>
      </c>
      <c r="O12" s="125">
        <f t="shared" ref="O12:O18" si="5">IFERROR(IF(K12=0,J12/H12,P12/N12),0)</f>
        <v>0</v>
      </c>
      <c r="P12" s="61">
        <f t="shared" ref="P12:P35" si="6">J12+M12</f>
        <v>0</v>
      </c>
      <c r="Q12" s="16"/>
      <c r="R12" s="119">
        <v>0</v>
      </c>
      <c r="S12" s="61">
        <f t="shared" ref="S12:S35" si="7">I12</f>
        <v>0</v>
      </c>
      <c r="T12" s="104">
        <f t="shared" si="2"/>
        <v>0</v>
      </c>
      <c r="U12" s="99">
        <v>0</v>
      </c>
      <c r="V12" s="61">
        <f t="shared" ref="V12:V16" si="8">L12</f>
        <v>0</v>
      </c>
      <c r="W12" s="104">
        <v>0</v>
      </c>
      <c r="X12" s="125">
        <f t="shared" ref="X12:X16" si="9">R12+U12</f>
        <v>0</v>
      </c>
      <c r="Y12" s="125">
        <f>IFERROR(IF(V12=0,S12,Z12/X12),0)</f>
        <v>0</v>
      </c>
      <c r="Z12" s="61">
        <f t="shared" ref="Z12:Z35" si="10">T12+W12</f>
        <v>0</v>
      </c>
      <c r="AB12" s="62">
        <f t="shared" ref="AB12:AB35" si="11">N12-BE12</f>
        <v>0</v>
      </c>
      <c r="AC12" s="64">
        <f t="shared" ref="AC12:AC35" si="12">P12-BF12</f>
        <v>0</v>
      </c>
      <c r="AD12" s="10"/>
      <c r="AE12" s="133">
        <v>0</v>
      </c>
      <c r="AF12" s="64">
        <f t="shared" ref="AF12:AH35" si="13">IFERROR(AE12/$N12*$P12,0)</f>
        <v>0</v>
      </c>
      <c r="AG12" s="101">
        <v>0</v>
      </c>
      <c r="AH12" s="64">
        <f t="shared" si="13"/>
        <v>0</v>
      </c>
      <c r="AI12" s="133">
        <v>0</v>
      </c>
      <c r="AJ12" s="64">
        <f t="shared" ref="AJ12:AL12" si="14">IFERROR(AI12/$N12*$P12,0)</f>
        <v>0</v>
      </c>
      <c r="AK12" s="133">
        <v>0</v>
      </c>
      <c r="AL12" s="64">
        <f t="shared" si="14"/>
        <v>0</v>
      </c>
      <c r="AM12" s="133">
        <v>0</v>
      </c>
      <c r="AN12" s="64">
        <f t="shared" ref="AN12" si="15">IFERROR(AM12/$N12*$P12,0)</f>
        <v>0</v>
      </c>
      <c r="AO12" s="101">
        <v>0</v>
      </c>
      <c r="AP12" s="64">
        <f t="shared" ref="AP12" si="16">IFERROR(AO12/$N12*$P12,0)</f>
        <v>0</v>
      </c>
      <c r="AQ12" s="133">
        <v>0</v>
      </c>
      <c r="AR12" s="64">
        <f t="shared" ref="AR12" si="17">IFERROR(AQ12/$N12*$P12,0)</f>
        <v>0</v>
      </c>
      <c r="AS12" s="133">
        <v>0</v>
      </c>
      <c r="AT12" s="64">
        <f t="shared" ref="AT12" si="18">IFERROR(AS12/$N12*$P12,0)</f>
        <v>0</v>
      </c>
      <c r="AU12" s="133">
        <v>0</v>
      </c>
      <c r="AV12" s="64">
        <f t="shared" ref="AV12" si="19">IFERROR(AU12/$N12*$P12,0)</f>
        <v>0</v>
      </c>
      <c r="AW12" s="101">
        <v>0</v>
      </c>
      <c r="AX12" s="64">
        <f t="shared" ref="AX12" si="20">IFERROR(AW12/$N12*$P12,0)</f>
        <v>0</v>
      </c>
      <c r="AY12" s="101">
        <v>0</v>
      </c>
      <c r="AZ12" s="64">
        <f t="shared" ref="AZ12" si="21">IFERROR(AY12/$N12*$P12,0)</f>
        <v>0</v>
      </c>
      <c r="BA12" s="101">
        <v>0</v>
      </c>
      <c r="BB12" s="64">
        <f t="shared" ref="BB12" si="22">IFERROR(BA12/$N12*$P12,0)</f>
        <v>0</v>
      </c>
      <c r="BC12" s="133">
        <v>0</v>
      </c>
      <c r="BD12" s="64">
        <f t="shared" ref="BD12" si="23">IFERROR(BC12/$N12*$P12,0)</f>
        <v>0</v>
      </c>
      <c r="BE12" s="63">
        <f t="shared" ref="BE12:BF16" si="24">AE12+AG12+AI12+AK12+AM12+AO12+AQ12+AS12+AU12+AW12+AY12+BA12+BC12</f>
        <v>0</v>
      </c>
      <c r="BF12" s="64">
        <f t="shared" si="24"/>
        <v>0</v>
      </c>
      <c r="BH12" s="84"/>
    </row>
    <row r="13" spans="2:60" x14ac:dyDescent="0.35">
      <c r="B13" s="5">
        <f>'1. Algemene vragen'!$D$10</f>
        <v>0</v>
      </c>
      <c r="C13" s="6" t="str">
        <f>VLOOKUP('1. Algemene vragen'!$D$16,Parameters!$B$6:$D$9,3,TRUE)</f>
        <v>Klein</v>
      </c>
      <c r="D13" s="6" t="s">
        <v>148</v>
      </c>
      <c r="E13" s="5" t="str">
        <f t="shared" si="3"/>
        <v>OP</v>
      </c>
      <c r="F13" s="59" t="s">
        <v>131</v>
      </c>
      <c r="G13" s="60"/>
      <c r="H13" s="99">
        <v>0</v>
      </c>
      <c r="I13" s="61">
        <f t="shared" si="0"/>
        <v>0</v>
      </c>
      <c r="J13" s="100">
        <v>0</v>
      </c>
      <c r="K13" s="99">
        <v>0</v>
      </c>
      <c r="L13" s="61">
        <f t="shared" si="1"/>
        <v>0</v>
      </c>
      <c r="M13" s="100">
        <v>0</v>
      </c>
      <c r="N13" s="125">
        <f t="shared" si="4"/>
        <v>0</v>
      </c>
      <c r="O13" s="125">
        <f t="shared" si="5"/>
        <v>0</v>
      </c>
      <c r="P13" s="61">
        <f t="shared" si="6"/>
        <v>0</v>
      </c>
      <c r="Q13" s="16"/>
      <c r="R13" s="119">
        <v>0</v>
      </c>
      <c r="S13" s="61">
        <f t="shared" si="7"/>
        <v>0</v>
      </c>
      <c r="T13" s="104">
        <f t="shared" si="2"/>
        <v>0</v>
      </c>
      <c r="U13" s="99">
        <v>0</v>
      </c>
      <c r="V13" s="61">
        <f t="shared" si="8"/>
        <v>0</v>
      </c>
      <c r="W13" s="104">
        <v>0</v>
      </c>
      <c r="X13" s="125">
        <f t="shared" si="9"/>
        <v>0</v>
      </c>
      <c r="Y13" s="125">
        <f>IFERROR(IF(V13=0,S13,Z13/X13),0)</f>
        <v>0</v>
      </c>
      <c r="Z13" s="61">
        <f>T13+W13</f>
        <v>0</v>
      </c>
      <c r="AB13" s="62">
        <f t="shared" si="11"/>
        <v>0</v>
      </c>
      <c r="AC13" s="64">
        <f t="shared" si="12"/>
        <v>0</v>
      </c>
      <c r="AD13" s="10"/>
      <c r="AE13" s="133">
        <v>0</v>
      </c>
      <c r="AF13" s="64">
        <f t="shared" si="13"/>
        <v>0</v>
      </c>
      <c r="AG13" s="101">
        <v>0</v>
      </c>
      <c r="AH13" s="64">
        <f t="shared" si="13"/>
        <v>0</v>
      </c>
      <c r="AI13" s="133">
        <v>0</v>
      </c>
      <c r="AJ13" s="64">
        <f t="shared" ref="AJ13:AL13" si="25">IFERROR(AI13/$N13*$P13,0)</f>
        <v>0</v>
      </c>
      <c r="AK13" s="133">
        <v>0</v>
      </c>
      <c r="AL13" s="64">
        <f t="shared" si="25"/>
        <v>0</v>
      </c>
      <c r="AM13" s="133">
        <v>0</v>
      </c>
      <c r="AN13" s="64">
        <f t="shared" ref="AN13" si="26">IFERROR(AM13/$N13*$P13,0)</f>
        <v>0</v>
      </c>
      <c r="AO13" s="101">
        <v>0</v>
      </c>
      <c r="AP13" s="64">
        <f t="shared" ref="AP13" si="27">IFERROR(AO13/$N13*$P13,0)</f>
        <v>0</v>
      </c>
      <c r="AQ13" s="133">
        <v>0</v>
      </c>
      <c r="AR13" s="64">
        <f t="shared" ref="AR13" si="28">IFERROR(AQ13/$N13*$P13,0)</f>
        <v>0</v>
      </c>
      <c r="AS13" s="133">
        <v>0</v>
      </c>
      <c r="AT13" s="64">
        <f t="shared" ref="AT13" si="29">IFERROR(AS13/$N13*$P13,0)</f>
        <v>0</v>
      </c>
      <c r="AU13" s="133">
        <v>0</v>
      </c>
      <c r="AV13" s="64">
        <f t="shared" ref="AV13" si="30">IFERROR(AU13/$N13*$P13,0)</f>
        <v>0</v>
      </c>
      <c r="AW13" s="101">
        <v>0</v>
      </c>
      <c r="AX13" s="64">
        <f t="shared" ref="AX13" si="31">IFERROR(AW13/$N13*$P13,0)</f>
        <v>0</v>
      </c>
      <c r="AY13" s="101">
        <v>0</v>
      </c>
      <c r="AZ13" s="64">
        <f t="shared" ref="AZ13" si="32">IFERROR(AY13/$N13*$P13,0)</f>
        <v>0</v>
      </c>
      <c r="BA13" s="101">
        <v>0</v>
      </c>
      <c r="BB13" s="64">
        <f t="shared" ref="BB13" si="33">IFERROR(BA13/$N13*$P13,0)</f>
        <v>0</v>
      </c>
      <c r="BC13" s="133">
        <v>0</v>
      </c>
      <c r="BD13" s="64">
        <f t="shared" ref="BD13" si="34">IFERROR(BC13/$N13*$P13,0)</f>
        <v>0</v>
      </c>
      <c r="BE13" s="63">
        <f t="shared" si="24"/>
        <v>0</v>
      </c>
      <c r="BF13" s="64">
        <f t="shared" si="24"/>
        <v>0</v>
      </c>
      <c r="BH13" s="84"/>
    </row>
    <row r="14" spans="2:60" x14ac:dyDescent="0.35">
      <c r="B14" s="5">
        <f>'1. Algemene vragen'!$D$10</f>
        <v>0</v>
      </c>
      <c r="C14" s="6" t="str">
        <f>VLOOKUP('1. Algemene vragen'!$D$16,Parameters!$B$6:$D$9,3,TRUE)</f>
        <v>Klein</v>
      </c>
      <c r="D14" s="6" t="s">
        <v>148</v>
      </c>
      <c r="E14" s="5" t="str">
        <f t="shared" si="3"/>
        <v>OP</v>
      </c>
      <c r="F14" s="141" t="s">
        <v>215</v>
      </c>
      <c r="G14" s="60"/>
      <c r="H14" s="99">
        <v>0</v>
      </c>
      <c r="I14" s="61">
        <f t="shared" si="0"/>
        <v>0</v>
      </c>
      <c r="J14" s="100">
        <v>0</v>
      </c>
      <c r="K14" s="99">
        <v>0</v>
      </c>
      <c r="L14" s="61">
        <f t="shared" si="1"/>
        <v>0</v>
      </c>
      <c r="M14" s="100">
        <v>0</v>
      </c>
      <c r="N14" s="125">
        <f t="shared" si="4"/>
        <v>0</v>
      </c>
      <c r="O14" s="125">
        <f t="shared" si="5"/>
        <v>0</v>
      </c>
      <c r="P14" s="61">
        <f t="shared" si="6"/>
        <v>0</v>
      </c>
      <c r="Q14" s="16"/>
      <c r="R14" s="119">
        <v>0</v>
      </c>
      <c r="S14" s="61">
        <f t="shared" si="7"/>
        <v>0</v>
      </c>
      <c r="T14" s="104">
        <f t="shared" si="2"/>
        <v>0</v>
      </c>
      <c r="U14" s="99">
        <v>0</v>
      </c>
      <c r="V14" s="61">
        <f t="shared" si="8"/>
        <v>0</v>
      </c>
      <c r="W14" s="104">
        <f t="shared" ref="W14:W16" si="35">U14*V14</f>
        <v>0</v>
      </c>
      <c r="X14" s="125">
        <f t="shared" si="9"/>
        <v>0</v>
      </c>
      <c r="Y14" s="125">
        <f t="shared" ref="Y14:Y75" si="36">IFERROR(IF(V14=0,S14,Z14/X14),0)</f>
        <v>0</v>
      </c>
      <c r="Z14" s="61">
        <f t="shared" si="10"/>
        <v>0</v>
      </c>
      <c r="AB14" s="62">
        <f t="shared" si="11"/>
        <v>0</v>
      </c>
      <c r="AC14" s="64">
        <f t="shared" si="12"/>
        <v>0</v>
      </c>
      <c r="AD14" s="10"/>
      <c r="AE14" s="133">
        <v>0</v>
      </c>
      <c r="AF14" s="64">
        <f t="shared" si="13"/>
        <v>0</v>
      </c>
      <c r="AG14" s="101">
        <v>0</v>
      </c>
      <c r="AH14" s="64">
        <f t="shared" si="13"/>
        <v>0</v>
      </c>
      <c r="AI14" s="133">
        <v>0</v>
      </c>
      <c r="AJ14" s="64">
        <f t="shared" ref="AJ14:AL14" si="37">IFERROR(AI14/$N14*$P14,0)</f>
        <v>0</v>
      </c>
      <c r="AK14" s="133">
        <v>0</v>
      </c>
      <c r="AL14" s="64">
        <f t="shared" si="37"/>
        <v>0</v>
      </c>
      <c r="AM14" s="133">
        <v>0</v>
      </c>
      <c r="AN14" s="64">
        <f t="shared" ref="AN14" si="38">IFERROR(AM14/$N14*$P14,0)</f>
        <v>0</v>
      </c>
      <c r="AO14" s="101">
        <v>0</v>
      </c>
      <c r="AP14" s="64">
        <f t="shared" ref="AP14" si="39">IFERROR(AO14/$N14*$P14,0)</f>
        <v>0</v>
      </c>
      <c r="AQ14" s="133">
        <v>0</v>
      </c>
      <c r="AR14" s="64">
        <f t="shared" ref="AR14" si="40">IFERROR(AQ14/$N14*$P14,0)</f>
        <v>0</v>
      </c>
      <c r="AS14" s="133">
        <v>0</v>
      </c>
      <c r="AT14" s="64">
        <f t="shared" ref="AT14" si="41">IFERROR(AS14/$N14*$P14,0)</f>
        <v>0</v>
      </c>
      <c r="AU14" s="133">
        <v>0</v>
      </c>
      <c r="AV14" s="64">
        <f t="shared" ref="AV14" si="42">IFERROR(AU14/$N14*$P14,0)</f>
        <v>0</v>
      </c>
      <c r="AW14" s="101">
        <v>0</v>
      </c>
      <c r="AX14" s="64">
        <f t="shared" ref="AX14" si="43">IFERROR(AW14/$N14*$P14,0)</f>
        <v>0</v>
      </c>
      <c r="AY14" s="101">
        <v>0</v>
      </c>
      <c r="AZ14" s="64">
        <f t="shared" ref="AZ14" si="44">IFERROR(AY14/$N14*$P14,0)</f>
        <v>0</v>
      </c>
      <c r="BA14" s="101">
        <v>0</v>
      </c>
      <c r="BB14" s="64">
        <f t="shared" ref="BB14" si="45">IFERROR(BA14/$N14*$P14,0)</f>
        <v>0</v>
      </c>
      <c r="BC14" s="133">
        <v>0</v>
      </c>
      <c r="BD14" s="64">
        <f t="shared" ref="BD14" si="46">IFERROR(BC14/$N14*$P14,0)</f>
        <v>0</v>
      </c>
      <c r="BE14" s="63">
        <f t="shared" si="24"/>
        <v>0</v>
      </c>
      <c r="BF14" s="64">
        <f t="shared" si="24"/>
        <v>0</v>
      </c>
      <c r="BH14" s="84"/>
    </row>
    <row r="15" spans="2:60" x14ac:dyDescent="0.35">
      <c r="F15" s="59" t="s">
        <v>227</v>
      </c>
      <c r="G15" s="60"/>
      <c r="H15" s="99">
        <v>0</v>
      </c>
      <c r="I15" s="61">
        <f t="shared" si="0"/>
        <v>0</v>
      </c>
      <c r="J15" s="100">
        <v>0</v>
      </c>
      <c r="K15" s="99">
        <v>0</v>
      </c>
      <c r="L15" s="61">
        <f t="shared" si="1"/>
        <v>0</v>
      </c>
      <c r="M15" s="100">
        <v>0</v>
      </c>
      <c r="N15" s="125">
        <f t="shared" si="4"/>
        <v>0</v>
      </c>
      <c r="O15" s="125">
        <f t="shared" si="5"/>
        <v>0</v>
      </c>
      <c r="P15" s="61">
        <f t="shared" si="6"/>
        <v>0</v>
      </c>
      <c r="Q15" s="16"/>
      <c r="R15" s="119">
        <v>0</v>
      </c>
      <c r="S15" s="61">
        <f t="shared" si="7"/>
        <v>0</v>
      </c>
      <c r="T15" s="104">
        <f t="shared" si="2"/>
        <v>0</v>
      </c>
      <c r="U15" s="99">
        <v>0</v>
      </c>
      <c r="V15" s="61">
        <f t="shared" si="8"/>
        <v>0</v>
      </c>
      <c r="W15" s="104">
        <v>0</v>
      </c>
      <c r="X15" s="125">
        <f t="shared" si="9"/>
        <v>0</v>
      </c>
      <c r="Y15" s="125">
        <f t="shared" si="36"/>
        <v>0</v>
      </c>
      <c r="Z15" s="61">
        <f t="shared" si="10"/>
        <v>0</v>
      </c>
      <c r="AB15" s="62">
        <f t="shared" ref="AB15" si="47">N15-BE15</f>
        <v>0</v>
      </c>
      <c r="AC15" s="64">
        <f t="shared" ref="AC15" si="48">P15-BF15</f>
        <v>0</v>
      </c>
      <c r="AD15" s="10"/>
      <c r="AE15" s="133">
        <v>0</v>
      </c>
      <c r="AF15" s="64">
        <f t="shared" si="13"/>
        <v>0</v>
      </c>
      <c r="AG15" s="101">
        <v>0</v>
      </c>
      <c r="AH15" s="64">
        <f t="shared" ref="AH15" si="49">IFERROR(AG15/$N15*$P15,0)</f>
        <v>0</v>
      </c>
      <c r="AI15" s="133">
        <v>0</v>
      </c>
      <c r="AJ15" s="64">
        <f t="shared" ref="AJ15" si="50">IFERROR(AI15/$N15*$P15,0)</f>
        <v>0</v>
      </c>
      <c r="AK15" s="133">
        <v>0</v>
      </c>
      <c r="AL15" s="64">
        <f t="shared" ref="AL15" si="51">IFERROR(AK15/$N15*$P15,0)</f>
        <v>0</v>
      </c>
      <c r="AM15" s="133">
        <v>0</v>
      </c>
      <c r="AN15" s="64">
        <f t="shared" ref="AN15" si="52">IFERROR(AM15/$N15*$P15,0)</f>
        <v>0</v>
      </c>
      <c r="AO15" s="101">
        <v>0</v>
      </c>
      <c r="AP15" s="64">
        <f t="shared" ref="AP15" si="53">IFERROR(AO15/$N15*$P15,0)</f>
        <v>0</v>
      </c>
      <c r="AQ15" s="133">
        <v>0</v>
      </c>
      <c r="AR15" s="64">
        <f t="shared" ref="AR15" si="54">IFERROR(AQ15/$N15*$P15,0)</f>
        <v>0</v>
      </c>
      <c r="AS15" s="133">
        <v>0</v>
      </c>
      <c r="AT15" s="64">
        <f t="shared" ref="AT15" si="55">IFERROR(AS15/$N15*$P15,0)</f>
        <v>0</v>
      </c>
      <c r="AU15" s="133">
        <v>0</v>
      </c>
      <c r="AV15" s="64">
        <f t="shared" ref="AV15" si="56">IFERROR(AU15/$N15*$P15,0)</f>
        <v>0</v>
      </c>
      <c r="AW15" s="101">
        <v>0</v>
      </c>
      <c r="AX15" s="64">
        <f t="shared" ref="AX15" si="57">IFERROR(AW15/$N15*$P15,0)</f>
        <v>0</v>
      </c>
      <c r="AY15" s="101">
        <v>0</v>
      </c>
      <c r="AZ15" s="64">
        <f t="shared" ref="AZ15" si="58">IFERROR(AY15/$N15*$P15,0)</f>
        <v>0</v>
      </c>
      <c r="BA15" s="101">
        <v>0</v>
      </c>
      <c r="BB15" s="64">
        <f t="shared" ref="BB15" si="59">IFERROR(BA15/$N15*$P15,0)</f>
        <v>0</v>
      </c>
      <c r="BC15" s="133">
        <v>0</v>
      </c>
      <c r="BD15" s="64">
        <f t="shared" ref="BD15" si="60">IFERROR(BC15/$N15*$P15,0)</f>
        <v>0</v>
      </c>
      <c r="BE15" s="63">
        <f t="shared" ref="BE15" si="61">AE15+AG15+AI15+AK15+AM15+AO15+AQ15+AS15+AU15+AW15+AY15+BA15+BC15</f>
        <v>0</v>
      </c>
      <c r="BF15" s="64">
        <f t="shared" ref="BF15" si="62">AF15+AH15+AJ15+AL15+AN15+AP15+AR15+AT15+AV15+AX15+AZ15+BB15+BD15</f>
        <v>0</v>
      </c>
      <c r="BH15" s="84"/>
    </row>
    <row r="16" spans="2:60" x14ac:dyDescent="0.35">
      <c r="B16" s="5">
        <f>'1. Algemene vragen'!$D$10</f>
        <v>0</v>
      </c>
      <c r="C16" s="6" t="str">
        <f>VLOOKUP('1. Algemene vragen'!$D$16,Parameters!$B$6:$D$9,3,TRUE)</f>
        <v>Klein</v>
      </c>
      <c r="D16" s="6" t="s">
        <v>148</v>
      </c>
      <c r="E16" s="5" t="str">
        <f t="shared" si="3"/>
        <v>OP</v>
      </c>
      <c r="F16" s="141" t="s">
        <v>228</v>
      </c>
      <c r="G16" s="60"/>
      <c r="H16" s="99">
        <v>0</v>
      </c>
      <c r="I16" s="61">
        <f t="shared" si="0"/>
        <v>0</v>
      </c>
      <c r="J16" s="100">
        <v>0</v>
      </c>
      <c r="K16" s="99">
        <v>0</v>
      </c>
      <c r="L16" s="61">
        <f t="shared" si="1"/>
        <v>0</v>
      </c>
      <c r="M16" s="100">
        <v>0</v>
      </c>
      <c r="N16" s="125">
        <f t="shared" si="4"/>
        <v>0</v>
      </c>
      <c r="O16" s="125">
        <f t="shared" si="5"/>
        <v>0</v>
      </c>
      <c r="P16" s="61">
        <f t="shared" si="6"/>
        <v>0</v>
      </c>
      <c r="Q16" s="16"/>
      <c r="R16" s="119">
        <v>0</v>
      </c>
      <c r="S16" s="61">
        <f t="shared" si="7"/>
        <v>0</v>
      </c>
      <c r="T16" s="104">
        <f t="shared" si="2"/>
        <v>0</v>
      </c>
      <c r="U16" s="99">
        <v>0</v>
      </c>
      <c r="V16" s="61">
        <f t="shared" si="8"/>
        <v>0</v>
      </c>
      <c r="W16" s="104">
        <f t="shared" si="35"/>
        <v>0</v>
      </c>
      <c r="X16" s="125">
        <f t="shared" si="9"/>
        <v>0</v>
      </c>
      <c r="Y16" s="125">
        <f t="shared" si="36"/>
        <v>0</v>
      </c>
      <c r="Z16" s="61">
        <f t="shared" si="10"/>
        <v>0</v>
      </c>
      <c r="AB16" s="62">
        <f t="shared" si="11"/>
        <v>0</v>
      </c>
      <c r="AC16" s="64">
        <f t="shared" si="12"/>
        <v>0</v>
      </c>
      <c r="AD16" s="10"/>
      <c r="AE16" s="133">
        <v>0</v>
      </c>
      <c r="AF16" s="64">
        <f t="shared" si="13"/>
        <v>0</v>
      </c>
      <c r="AG16" s="101">
        <v>0</v>
      </c>
      <c r="AH16" s="64">
        <f t="shared" si="13"/>
        <v>0</v>
      </c>
      <c r="AI16" s="133">
        <v>0</v>
      </c>
      <c r="AJ16" s="64">
        <f t="shared" ref="AJ16:AL16" si="63">IFERROR(AI16/$N16*$P16,0)</f>
        <v>0</v>
      </c>
      <c r="AK16" s="133">
        <v>0</v>
      </c>
      <c r="AL16" s="64">
        <f t="shared" si="63"/>
        <v>0</v>
      </c>
      <c r="AM16" s="133">
        <v>0</v>
      </c>
      <c r="AN16" s="64">
        <f t="shared" ref="AN16" si="64">IFERROR(AM16/$N16*$P16,0)</f>
        <v>0</v>
      </c>
      <c r="AO16" s="101">
        <v>0</v>
      </c>
      <c r="AP16" s="64">
        <f t="shared" ref="AP16" si="65">IFERROR(AO16/$N16*$P16,0)</f>
        <v>0</v>
      </c>
      <c r="AQ16" s="133">
        <v>0</v>
      </c>
      <c r="AR16" s="64">
        <f t="shared" ref="AR16" si="66">IFERROR(AQ16/$N16*$P16,0)</f>
        <v>0</v>
      </c>
      <c r="AS16" s="133">
        <v>0</v>
      </c>
      <c r="AT16" s="64">
        <f t="shared" ref="AT16" si="67">IFERROR(AS16/$N16*$P16,0)</f>
        <v>0</v>
      </c>
      <c r="AU16" s="133">
        <v>0</v>
      </c>
      <c r="AV16" s="64">
        <f t="shared" ref="AV16" si="68">IFERROR(AU16/$N16*$P16,0)</f>
        <v>0</v>
      </c>
      <c r="AW16" s="101">
        <v>0</v>
      </c>
      <c r="AX16" s="64">
        <f t="shared" ref="AX16" si="69">IFERROR(AW16/$N16*$P16,0)</f>
        <v>0</v>
      </c>
      <c r="AY16" s="101">
        <v>0</v>
      </c>
      <c r="AZ16" s="64">
        <f t="shared" ref="AZ16" si="70">IFERROR(AY16/$N16*$P16,0)</f>
        <v>0</v>
      </c>
      <c r="BA16" s="101">
        <v>0</v>
      </c>
      <c r="BB16" s="64">
        <f t="shared" ref="BB16" si="71">IFERROR(BA16/$N16*$P16,0)</f>
        <v>0</v>
      </c>
      <c r="BC16" s="133">
        <v>0</v>
      </c>
      <c r="BD16" s="64">
        <f t="shared" ref="BD16" si="72">IFERROR(BC16/$N16*$P16,0)</f>
        <v>0</v>
      </c>
      <c r="BE16" s="63">
        <f t="shared" si="24"/>
        <v>0</v>
      </c>
      <c r="BF16" s="64">
        <f t="shared" si="24"/>
        <v>0</v>
      </c>
      <c r="BH16" s="84"/>
    </row>
    <row r="17" spans="2:68" x14ac:dyDescent="0.35">
      <c r="F17" s="65"/>
      <c r="G17" s="66"/>
      <c r="H17" s="67"/>
      <c r="I17" s="68"/>
      <c r="J17" s="15"/>
      <c r="K17" s="67"/>
      <c r="L17" s="68"/>
      <c r="M17" s="15"/>
      <c r="N17" s="108"/>
      <c r="O17" s="108"/>
      <c r="P17" s="11"/>
      <c r="Q17" s="16"/>
      <c r="S17" s="195"/>
      <c r="T17" s="196"/>
      <c r="U17" s="197"/>
      <c r="V17" s="195"/>
      <c r="W17" s="196"/>
      <c r="X17" s="108"/>
      <c r="Y17" s="108"/>
      <c r="Z17" s="11"/>
      <c r="AB17" s="69"/>
      <c r="AC17" s="70"/>
      <c r="AE17" s="69"/>
      <c r="AF17" s="70"/>
      <c r="AG17" s="69"/>
      <c r="AH17" s="70"/>
      <c r="AI17" s="69"/>
      <c r="AJ17" s="70"/>
      <c r="AK17" s="69"/>
      <c r="AL17" s="70"/>
      <c r="AM17" s="69"/>
      <c r="AN17" s="70"/>
      <c r="AO17" s="69"/>
      <c r="AP17" s="70"/>
      <c r="AQ17" s="69"/>
      <c r="AR17" s="70"/>
      <c r="AS17" s="69"/>
      <c r="AT17" s="70"/>
      <c r="AU17" s="69"/>
      <c r="AV17" s="70"/>
      <c r="AW17" s="69"/>
      <c r="AX17" s="70"/>
      <c r="AY17" s="69"/>
      <c r="AZ17" s="70"/>
      <c r="BA17" s="69"/>
      <c r="BB17" s="70"/>
      <c r="BC17" s="69"/>
      <c r="BD17" s="70"/>
      <c r="BE17" s="69"/>
      <c r="BH17" s="84"/>
    </row>
    <row r="18" spans="2:68" x14ac:dyDescent="0.35">
      <c r="B18" s="5">
        <f>'1. Algemene vragen'!$D$10</f>
        <v>0</v>
      </c>
      <c r="C18" s="6" t="str">
        <f>VLOOKUP('1. Algemene vragen'!$D$16,Parameters!$B$6:$D$9,3,TRUE)</f>
        <v>Klein</v>
      </c>
      <c r="D18" s="6" t="s">
        <v>148</v>
      </c>
      <c r="E18" s="5" t="str">
        <f t="shared" si="3"/>
        <v>OP</v>
      </c>
      <c r="F18" s="59" t="s">
        <v>225</v>
      </c>
      <c r="G18" s="60"/>
      <c r="H18" s="103">
        <v>0</v>
      </c>
      <c r="I18" s="61">
        <f t="shared" si="0"/>
        <v>0</v>
      </c>
      <c r="J18" s="104">
        <v>0</v>
      </c>
      <c r="K18" s="103">
        <v>0</v>
      </c>
      <c r="L18" s="61">
        <f t="shared" si="1"/>
        <v>0</v>
      </c>
      <c r="M18" s="104">
        <v>0</v>
      </c>
      <c r="N18" s="125">
        <f t="shared" si="4"/>
        <v>0</v>
      </c>
      <c r="O18" s="125">
        <f t="shared" si="5"/>
        <v>0</v>
      </c>
      <c r="P18" s="61">
        <f t="shared" si="6"/>
        <v>0</v>
      </c>
      <c r="Q18" s="16"/>
      <c r="R18" s="119">
        <v>0</v>
      </c>
      <c r="S18" s="61">
        <f t="shared" si="7"/>
        <v>0</v>
      </c>
      <c r="T18" s="104">
        <f t="shared" ref="T18:T35" si="73">R18*S18</f>
        <v>0</v>
      </c>
      <c r="U18" s="99">
        <v>0</v>
      </c>
      <c r="V18" s="61">
        <f t="shared" ref="V18:V35" si="74">L18</f>
        <v>0</v>
      </c>
      <c r="W18" s="104">
        <f t="shared" ref="W18:W35" si="75">U18*V18</f>
        <v>0</v>
      </c>
      <c r="X18" s="125">
        <f t="shared" ref="X18:X35" si="76">R18+U18</f>
        <v>0</v>
      </c>
      <c r="Y18" s="125">
        <f t="shared" si="36"/>
        <v>0</v>
      </c>
      <c r="Z18" s="61">
        <f t="shared" si="10"/>
        <v>0</v>
      </c>
      <c r="AB18" s="62">
        <f t="shared" si="11"/>
        <v>0</v>
      </c>
      <c r="AC18" s="64">
        <f t="shared" si="12"/>
        <v>0</v>
      </c>
      <c r="AD18" s="10"/>
      <c r="AE18" s="102">
        <v>0</v>
      </c>
      <c r="AF18" s="64">
        <f t="shared" si="13"/>
        <v>0</v>
      </c>
      <c r="AG18" s="102">
        <v>0</v>
      </c>
      <c r="AH18" s="64">
        <f t="shared" si="13"/>
        <v>0</v>
      </c>
      <c r="AI18" s="102">
        <v>0</v>
      </c>
      <c r="AJ18" s="64">
        <f t="shared" ref="AJ18:AL18" si="77">IFERROR(AI18/$N18*$P18,0)</f>
        <v>0</v>
      </c>
      <c r="AK18" s="102">
        <v>0</v>
      </c>
      <c r="AL18" s="64">
        <f t="shared" si="77"/>
        <v>0</v>
      </c>
      <c r="AM18" s="102">
        <v>0</v>
      </c>
      <c r="AN18" s="64">
        <f t="shared" ref="AN18" si="78">IFERROR(AM18/$N18*$P18,0)</f>
        <v>0</v>
      </c>
      <c r="AO18" s="102">
        <v>0</v>
      </c>
      <c r="AP18" s="64">
        <f t="shared" ref="AP18" si="79">IFERROR(AO18/$N18*$P18,0)</f>
        <v>0</v>
      </c>
      <c r="AQ18" s="102">
        <v>0</v>
      </c>
      <c r="AR18" s="64">
        <f t="shared" ref="AR18" si="80">IFERROR(AQ18/$N18*$P18,0)</f>
        <v>0</v>
      </c>
      <c r="AS18" s="102">
        <v>0</v>
      </c>
      <c r="AT18" s="64">
        <f t="shared" ref="AT18" si="81">IFERROR(AS18/$N18*$P18,0)</f>
        <v>0</v>
      </c>
      <c r="AU18" s="102">
        <v>0</v>
      </c>
      <c r="AV18" s="64">
        <f t="shared" ref="AV18" si="82">IFERROR(AU18/$N18*$P18,0)</f>
        <v>0</v>
      </c>
      <c r="AW18" s="102">
        <v>0</v>
      </c>
      <c r="AX18" s="64">
        <f t="shared" ref="AX18" si="83">IFERROR(AW18/$N18*$P18,0)</f>
        <v>0</v>
      </c>
      <c r="AY18" s="102">
        <v>0</v>
      </c>
      <c r="AZ18" s="64">
        <f t="shared" ref="AZ18" si="84">IFERROR(AY18/$N18*$P18,0)</f>
        <v>0</v>
      </c>
      <c r="BA18" s="102">
        <v>0</v>
      </c>
      <c r="BB18" s="64">
        <f t="shared" ref="BB18" si="85">IFERROR(BA18/$N18*$P18,0)</f>
        <v>0</v>
      </c>
      <c r="BC18" s="102">
        <v>0</v>
      </c>
      <c r="BD18" s="64">
        <f t="shared" ref="BD18" si="86">IFERROR(BC18/$N18*$P18,0)</f>
        <v>0</v>
      </c>
      <c r="BE18" s="62">
        <f t="shared" ref="BE18:BE35" si="87">AE18+AG18+AI18+AK18+AM18+AO18+AQ18+AS18+AU18+AW18+AY18+BA18+BC18</f>
        <v>0</v>
      </c>
      <c r="BF18" s="64">
        <f t="shared" ref="BF18:BF35" si="88">AF18+AH18+AJ18+AL18+AN18+AP18+AR18+AT18+AV18+AX18+AZ18+BB18+BD18</f>
        <v>0</v>
      </c>
      <c r="BH18" s="84"/>
    </row>
    <row r="19" spans="2:68" x14ac:dyDescent="0.35">
      <c r="B19" s="5">
        <f>'1. Algemene vragen'!$D$10</f>
        <v>0</v>
      </c>
      <c r="C19" s="6" t="str">
        <f>VLOOKUP('1. Algemene vragen'!$D$16,Parameters!$B$6:$D$9,3,TRUE)</f>
        <v>Klein</v>
      </c>
      <c r="D19" s="6" t="s">
        <v>148</v>
      </c>
      <c r="E19" s="5" t="str">
        <f t="shared" si="3"/>
        <v>OP</v>
      </c>
      <c r="F19" s="59" t="s">
        <v>118</v>
      </c>
      <c r="G19" s="60"/>
      <c r="H19" s="99">
        <v>0</v>
      </c>
      <c r="I19" s="61">
        <f t="shared" si="0"/>
        <v>0</v>
      </c>
      <c r="J19" s="100">
        <v>0</v>
      </c>
      <c r="K19" s="99">
        <v>0</v>
      </c>
      <c r="L19" s="61">
        <f t="shared" si="1"/>
        <v>0</v>
      </c>
      <c r="M19" s="100">
        <v>0</v>
      </c>
      <c r="N19" s="125">
        <f t="shared" si="4"/>
        <v>0</v>
      </c>
      <c r="O19" s="125">
        <f>IFERROR(IF(K19=0,J19/H19,P19/N19),0)</f>
        <v>0</v>
      </c>
      <c r="P19" s="61">
        <f t="shared" si="6"/>
        <v>0</v>
      </c>
      <c r="Q19" s="16"/>
      <c r="R19" s="119">
        <v>0</v>
      </c>
      <c r="S19" s="61">
        <f t="shared" si="7"/>
        <v>0</v>
      </c>
      <c r="T19" s="104">
        <f t="shared" si="73"/>
        <v>0</v>
      </c>
      <c r="U19" s="99">
        <v>0</v>
      </c>
      <c r="V19" s="61">
        <f t="shared" si="74"/>
        <v>0</v>
      </c>
      <c r="W19" s="104">
        <f t="shared" si="75"/>
        <v>0</v>
      </c>
      <c r="X19" s="125">
        <f t="shared" si="76"/>
        <v>0</v>
      </c>
      <c r="Y19" s="125">
        <f t="shared" si="36"/>
        <v>0</v>
      </c>
      <c r="Z19" s="61">
        <f t="shared" si="10"/>
        <v>0</v>
      </c>
      <c r="AB19" s="62">
        <f t="shared" si="11"/>
        <v>0</v>
      </c>
      <c r="AC19" s="64">
        <f t="shared" si="12"/>
        <v>0</v>
      </c>
      <c r="AD19" s="10"/>
      <c r="AE19" s="101">
        <v>0</v>
      </c>
      <c r="AF19" s="64">
        <f t="shared" si="13"/>
        <v>0</v>
      </c>
      <c r="AG19" s="101">
        <v>0</v>
      </c>
      <c r="AH19" s="64">
        <f t="shared" si="13"/>
        <v>0</v>
      </c>
      <c r="AI19" s="101">
        <v>0</v>
      </c>
      <c r="AJ19" s="64">
        <f t="shared" ref="AJ19:AL19" si="89">IFERROR(AI19/$N19*$P19,0)</f>
        <v>0</v>
      </c>
      <c r="AK19" s="101">
        <v>0</v>
      </c>
      <c r="AL19" s="64">
        <f t="shared" si="89"/>
        <v>0</v>
      </c>
      <c r="AM19" s="101">
        <v>0</v>
      </c>
      <c r="AN19" s="64">
        <f t="shared" ref="AN19" si="90">IFERROR(AM19/$N19*$P19,0)</f>
        <v>0</v>
      </c>
      <c r="AO19" s="101">
        <v>0</v>
      </c>
      <c r="AP19" s="64">
        <f t="shared" ref="AP19" si="91">IFERROR(AO19/$N19*$P19,0)</f>
        <v>0</v>
      </c>
      <c r="AQ19" s="101">
        <v>0</v>
      </c>
      <c r="AR19" s="64">
        <f t="shared" ref="AR19" si="92">IFERROR(AQ19/$N19*$P19,0)</f>
        <v>0</v>
      </c>
      <c r="AS19" s="101">
        <v>0</v>
      </c>
      <c r="AT19" s="64">
        <f t="shared" ref="AT19" si="93">IFERROR(AS19/$N19*$P19,0)</f>
        <v>0</v>
      </c>
      <c r="AU19" s="101">
        <v>0</v>
      </c>
      <c r="AV19" s="64">
        <f t="shared" ref="AV19" si="94">IFERROR(AU19/$N19*$P19,0)</f>
        <v>0</v>
      </c>
      <c r="AW19" s="101">
        <v>0</v>
      </c>
      <c r="AX19" s="64">
        <f t="shared" ref="AX19" si="95">IFERROR(AW19/$N19*$P19,0)</f>
        <v>0</v>
      </c>
      <c r="AY19" s="101">
        <v>0</v>
      </c>
      <c r="AZ19" s="64">
        <f t="shared" ref="AZ19" si="96">IFERROR(AY19/$N19*$P19,0)</f>
        <v>0</v>
      </c>
      <c r="BA19" s="101">
        <v>0</v>
      </c>
      <c r="BB19" s="64">
        <f t="shared" ref="BB19" si="97">IFERROR(BA19/$N19*$P19,0)</f>
        <v>0</v>
      </c>
      <c r="BC19" s="101">
        <v>0</v>
      </c>
      <c r="BD19" s="64">
        <f t="shared" ref="BD19" si="98">IFERROR(BC19/$N19*$P19,0)</f>
        <v>0</v>
      </c>
      <c r="BE19" s="63">
        <f t="shared" si="87"/>
        <v>0</v>
      </c>
      <c r="BF19" s="64">
        <f t="shared" si="88"/>
        <v>0</v>
      </c>
      <c r="BH19" s="84"/>
    </row>
    <row r="20" spans="2:68" x14ac:dyDescent="0.35">
      <c r="B20" s="5">
        <f>'1. Algemene vragen'!$D$10</f>
        <v>0</v>
      </c>
      <c r="C20" s="6" t="str">
        <f>VLOOKUP('1. Algemene vragen'!$D$16,Parameters!$B$6:$D$9,3,TRUE)</f>
        <v>Klein</v>
      </c>
      <c r="D20" s="6" t="s">
        <v>148</v>
      </c>
      <c r="E20" s="5" t="str">
        <f t="shared" si="3"/>
        <v>OP</v>
      </c>
      <c r="F20" s="59" t="s">
        <v>226</v>
      </c>
      <c r="G20" s="60"/>
      <c r="H20" s="99">
        <v>0</v>
      </c>
      <c r="I20" s="61">
        <f t="shared" si="0"/>
        <v>0</v>
      </c>
      <c r="J20" s="100">
        <v>0</v>
      </c>
      <c r="K20" s="99">
        <v>0</v>
      </c>
      <c r="L20" s="61">
        <f t="shared" si="1"/>
        <v>0</v>
      </c>
      <c r="M20" s="100">
        <v>0</v>
      </c>
      <c r="N20" s="125">
        <f t="shared" si="4"/>
        <v>0</v>
      </c>
      <c r="O20" s="125">
        <f t="shared" ref="O20:O81" si="99">IFERROR(IF(K20=0,J20/H20,P20/N20),0)</f>
        <v>0</v>
      </c>
      <c r="P20" s="61">
        <f t="shared" si="6"/>
        <v>0</v>
      </c>
      <c r="Q20" s="16"/>
      <c r="R20" s="119">
        <v>0</v>
      </c>
      <c r="S20" s="61">
        <f t="shared" si="7"/>
        <v>0</v>
      </c>
      <c r="T20" s="104">
        <f t="shared" si="73"/>
        <v>0</v>
      </c>
      <c r="U20" s="99">
        <v>0</v>
      </c>
      <c r="V20" s="61">
        <f t="shared" si="74"/>
        <v>0</v>
      </c>
      <c r="W20" s="104">
        <f t="shared" si="75"/>
        <v>0</v>
      </c>
      <c r="X20" s="125">
        <f t="shared" si="76"/>
        <v>0</v>
      </c>
      <c r="Y20" s="125">
        <f t="shared" si="36"/>
        <v>0</v>
      </c>
      <c r="Z20" s="61">
        <f t="shared" si="10"/>
        <v>0</v>
      </c>
      <c r="AB20" s="62">
        <f t="shared" si="11"/>
        <v>0</v>
      </c>
      <c r="AC20" s="64">
        <f t="shared" si="12"/>
        <v>0</v>
      </c>
      <c r="AD20" s="10"/>
      <c r="AE20" s="101">
        <v>0</v>
      </c>
      <c r="AF20" s="64">
        <f t="shared" si="13"/>
        <v>0</v>
      </c>
      <c r="AG20" s="101">
        <v>0</v>
      </c>
      <c r="AH20" s="64">
        <f t="shared" si="13"/>
        <v>0</v>
      </c>
      <c r="AI20" s="101">
        <v>0</v>
      </c>
      <c r="AJ20" s="64">
        <f t="shared" ref="AJ20:AL20" si="100">IFERROR(AI20/$N20*$P20,0)</f>
        <v>0</v>
      </c>
      <c r="AK20" s="101">
        <v>0</v>
      </c>
      <c r="AL20" s="64">
        <f t="shared" si="100"/>
        <v>0</v>
      </c>
      <c r="AM20" s="101">
        <v>0</v>
      </c>
      <c r="AN20" s="64">
        <f t="shared" ref="AN20" si="101">IFERROR(AM20/$N20*$P20,0)</f>
        <v>0</v>
      </c>
      <c r="AO20" s="101">
        <v>0</v>
      </c>
      <c r="AP20" s="64">
        <f t="shared" ref="AP20" si="102">IFERROR(AO20/$N20*$P20,0)</f>
        <v>0</v>
      </c>
      <c r="AQ20" s="101">
        <v>0</v>
      </c>
      <c r="AR20" s="64">
        <f t="shared" ref="AR20" si="103">IFERROR(AQ20/$N20*$P20,0)</f>
        <v>0</v>
      </c>
      <c r="AS20" s="101">
        <v>0</v>
      </c>
      <c r="AT20" s="64">
        <f t="shared" ref="AT20" si="104">IFERROR(AS20/$N20*$P20,0)</f>
        <v>0</v>
      </c>
      <c r="AU20" s="101">
        <v>0</v>
      </c>
      <c r="AV20" s="64">
        <f t="shared" ref="AV20" si="105">IFERROR(AU20/$N20*$P20,0)</f>
        <v>0</v>
      </c>
      <c r="AW20" s="101">
        <v>0</v>
      </c>
      <c r="AX20" s="64">
        <f t="shared" ref="AX20" si="106">IFERROR(AW20/$N20*$P20,0)</f>
        <v>0</v>
      </c>
      <c r="AY20" s="101">
        <v>0</v>
      </c>
      <c r="AZ20" s="64">
        <f t="shared" ref="AZ20" si="107">IFERROR(AY20/$N20*$P20,0)</f>
        <v>0</v>
      </c>
      <c r="BA20" s="101">
        <v>0</v>
      </c>
      <c r="BB20" s="64">
        <f t="shared" ref="BB20" si="108">IFERROR(BA20/$N20*$P20,0)</f>
        <v>0</v>
      </c>
      <c r="BC20" s="101">
        <v>0</v>
      </c>
      <c r="BD20" s="64">
        <f t="shared" ref="BD20" si="109">IFERROR(BC20/$N20*$P20,0)</f>
        <v>0</v>
      </c>
      <c r="BE20" s="63">
        <f t="shared" si="87"/>
        <v>0</v>
      </c>
      <c r="BF20" s="64">
        <f t="shared" si="88"/>
        <v>0</v>
      </c>
      <c r="BH20" s="84"/>
    </row>
    <row r="21" spans="2:68" x14ac:dyDescent="0.35">
      <c r="B21" s="5">
        <f>'1. Algemene vragen'!$D$10</f>
        <v>0</v>
      </c>
      <c r="C21" s="6" t="str">
        <f>VLOOKUP('1. Algemene vragen'!$D$16,Parameters!$B$6:$D$9,3,TRUE)</f>
        <v>Klein</v>
      </c>
      <c r="D21" s="6" t="s">
        <v>148</v>
      </c>
      <c r="E21" s="5" t="str">
        <f t="shared" si="3"/>
        <v>OP</v>
      </c>
      <c r="F21" s="59" t="s">
        <v>119</v>
      </c>
      <c r="G21" s="60"/>
      <c r="H21" s="99">
        <v>0</v>
      </c>
      <c r="I21" s="61">
        <f t="shared" si="0"/>
        <v>0</v>
      </c>
      <c r="J21" s="100">
        <v>0</v>
      </c>
      <c r="K21" s="99">
        <v>0</v>
      </c>
      <c r="L21" s="61">
        <f t="shared" si="1"/>
        <v>0</v>
      </c>
      <c r="M21" s="100">
        <v>0</v>
      </c>
      <c r="N21" s="125">
        <f t="shared" si="4"/>
        <v>0</v>
      </c>
      <c r="O21" s="125">
        <f t="shared" si="99"/>
        <v>0</v>
      </c>
      <c r="P21" s="61">
        <f t="shared" si="6"/>
        <v>0</v>
      </c>
      <c r="Q21" s="16"/>
      <c r="R21" s="119">
        <v>0</v>
      </c>
      <c r="S21" s="61">
        <f t="shared" si="7"/>
        <v>0</v>
      </c>
      <c r="T21" s="104">
        <f t="shared" si="73"/>
        <v>0</v>
      </c>
      <c r="U21" s="99">
        <v>0</v>
      </c>
      <c r="V21" s="61">
        <f t="shared" si="74"/>
        <v>0</v>
      </c>
      <c r="W21" s="104">
        <f t="shared" si="75"/>
        <v>0</v>
      </c>
      <c r="X21" s="125">
        <f t="shared" si="76"/>
        <v>0</v>
      </c>
      <c r="Y21" s="125">
        <f t="shared" si="36"/>
        <v>0</v>
      </c>
      <c r="Z21" s="61">
        <f t="shared" si="10"/>
        <v>0</v>
      </c>
      <c r="AB21" s="62">
        <f t="shared" si="11"/>
        <v>0</v>
      </c>
      <c r="AC21" s="64">
        <f t="shared" si="12"/>
        <v>0</v>
      </c>
      <c r="AD21" s="10"/>
      <c r="AE21" s="101">
        <v>0</v>
      </c>
      <c r="AF21" s="64">
        <f t="shared" si="13"/>
        <v>0</v>
      </c>
      <c r="AG21" s="101">
        <v>0</v>
      </c>
      <c r="AH21" s="64">
        <f t="shared" si="13"/>
        <v>0</v>
      </c>
      <c r="AI21" s="101">
        <v>0</v>
      </c>
      <c r="AJ21" s="64">
        <f t="shared" ref="AJ21:AL21" si="110">IFERROR(AI21/$N21*$P21,0)</f>
        <v>0</v>
      </c>
      <c r="AK21" s="101">
        <v>0</v>
      </c>
      <c r="AL21" s="64">
        <f t="shared" si="110"/>
        <v>0</v>
      </c>
      <c r="AM21" s="101">
        <v>0</v>
      </c>
      <c r="AN21" s="64">
        <f t="shared" ref="AN21" si="111">IFERROR(AM21/$N21*$P21,0)</f>
        <v>0</v>
      </c>
      <c r="AO21" s="101">
        <v>0</v>
      </c>
      <c r="AP21" s="64">
        <f t="shared" ref="AP21" si="112">IFERROR(AO21/$N21*$P21,0)</f>
        <v>0</v>
      </c>
      <c r="AQ21" s="101">
        <v>0</v>
      </c>
      <c r="AR21" s="64">
        <f t="shared" ref="AR21" si="113">IFERROR(AQ21/$N21*$P21,0)</f>
        <v>0</v>
      </c>
      <c r="AS21" s="101">
        <v>0</v>
      </c>
      <c r="AT21" s="64">
        <f t="shared" ref="AT21" si="114">IFERROR(AS21/$N21*$P21,0)</f>
        <v>0</v>
      </c>
      <c r="AU21" s="101">
        <v>0</v>
      </c>
      <c r="AV21" s="64">
        <f t="shared" ref="AV21" si="115">IFERROR(AU21/$N21*$P21,0)</f>
        <v>0</v>
      </c>
      <c r="AW21" s="101">
        <v>0</v>
      </c>
      <c r="AX21" s="64">
        <f t="shared" ref="AX21" si="116">IFERROR(AW21/$N21*$P21,0)</f>
        <v>0</v>
      </c>
      <c r="AY21" s="101">
        <v>0</v>
      </c>
      <c r="AZ21" s="64">
        <f t="shared" ref="AZ21" si="117">IFERROR(AY21/$N21*$P21,0)</f>
        <v>0</v>
      </c>
      <c r="BA21" s="101">
        <v>0</v>
      </c>
      <c r="BB21" s="64">
        <f t="shared" ref="BB21" si="118">IFERROR(BA21/$N21*$P21,0)</f>
        <v>0</v>
      </c>
      <c r="BC21" s="101">
        <v>0</v>
      </c>
      <c r="BD21" s="64">
        <f t="shared" ref="BD21" si="119">IFERROR(BC21/$N21*$P21,0)</f>
        <v>0</v>
      </c>
      <c r="BE21" s="63">
        <f t="shared" si="87"/>
        <v>0</v>
      </c>
      <c r="BF21" s="64">
        <f t="shared" si="88"/>
        <v>0</v>
      </c>
      <c r="BH21" s="84"/>
    </row>
    <row r="22" spans="2:68" x14ac:dyDescent="0.35">
      <c r="B22" s="5">
        <f>'1. Algemene vragen'!$D$10</f>
        <v>0</v>
      </c>
      <c r="C22" s="6" t="str">
        <f>VLOOKUP('1. Algemene vragen'!$D$16,Parameters!$B$6:$D$9,3,TRUE)</f>
        <v>Klein</v>
      </c>
      <c r="D22" s="6" t="s">
        <v>148</v>
      </c>
      <c r="E22" s="5" t="str">
        <f t="shared" si="3"/>
        <v>OP</v>
      </c>
      <c r="F22" s="59" t="s">
        <v>120</v>
      </c>
      <c r="G22" s="60"/>
      <c r="H22" s="99">
        <v>0</v>
      </c>
      <c r="I22" s="61">
        <f t="shared" si="0"/>
        <v>0</v>
      </c>
      <c r="J22" s="100">
        <v>0</v>
      </c>
      <c r="K22" s="99">
        <v>0</v>
      </c>
      <c r="L22" s="61">
        <f t="shared" si="1"/>
        <v>0</v>
      </c>
      <c r="M22" s="100">
        <v>0</v>
      </c>
      <c r="N22" s="125">
        <f t="shared" si="4"/>
        <v>0</v>
      </c>
      <c r="O22" s="125">
        <f t="shared" si="99"/>
        <v>0</v>
      </c>
      <c r="P22" s="61">
        <f t="shared" si="6"/>
        <v>0</v>
      </c>
      <c r="Q22" s="16"/>
      <c r="R22" s="119">
        <v>0</v>
      </c>
      <c r="S22" s="61">
        <f t="shared" si="7"/>
        <v>0</v>
      </c>
      <c r="T22" s="104">
        <f t="shared" si="73"/>
        <v>0</v>
      </c>
      <c r="U22" s="99">
        <v>0</v>
      </c>
      <c r="V22" s="61">
        <f t="shared" si="74"/>
        <v>0</v>
      </c>
      <c r="W22" s="104">
        <f t="shared" si="75"/>
        <v>0</v>
      </c>
      <c r="X22" s="125">
        <f t="shared" si="76"/>
        <v>0</v>
      </c>
      <c r="Y22" s="125">
        <f t="shared" si="36"/>
        <v>0</v>
      </c>
      <c r="Z22" s="61">
        <f t="shared" si="10"/>
        <v>0</v>
      </c>
      <c r="AB22" s="62">
        <f t="shared" si="11"/>
        <v>0</v>
      </c>
      <c r="AC22" s="64">
        <f t="shared" si="12"/>
        <v>0</v>
      </c>
      <c r="AD22" s="10"/>
      <c r="AE22" s="101">
        <v>0</v>
      </c>
      <c r="AF22" s="64">
        <f t="shared" si="13"/>
        <v>0</v>
      </c>
      <c r="AG22" s="101">
        <v>0</v>
      </c>
      <c r="AH22" s="64">
        <f t="shared" si="13"/>
        <v>0</v>
      </c>
      <c r="AI22" s="101">
        <v>0</v>
      </c>
      <c r="AJ22" s="64">
        <f t="shared" ref="AJ22:AL22" si="120">IFERROR(AI22/$N22*$P22,0)</f>
        <v>0</v>
      </c>
      <c r="AK22" s="101">
        <v>0</v>
      </c>
      <c r="AL22" s="64">
        <f t="shared" si="120"/>
        <v>0</v>
      </c>
      <c r="AM22" s="101">
        <v>0</v>
      </c>
      <c r="AN22" s="64">
        <f t="shared" ref="AN22" si="121">IFERROR(AM22/$N22*$P22,0)</f>
        <v>0</v>
      </c>
      <c r="AO22" s="101">
        <v>0</v>
      </c>
      <c r="AP22" s="64">
        <f t="shared" ref="AP22" si="122">IFERROR(AO22/$N22*$P22,0)</f>
        <v>0</v>
      </c>
      <c r="AQ22" s="101">
        <v>0</v>
      </c>
      <c r="AR22" s="64">
        <f t="shared" ref="AR22" si="123">IFERROR(AQ22/$N22*$P22,0)</f>
        <v>0</v>
      </c>
      <c r="AS22" s="101">
        <v>0</v>
      </c>
      <c r="AT22" s="64">
        <f t="shared" ref="AT22" si="124">IFERROR(AS22/$N22*$P22,0)</f>
        <v>0</v>
      </c>
      <c r="AU22" s="101">
        <v>0</v>
      </c>
      <c r="AV22" s="64">
        <f t="shared" ref="AV22" si="125">IFERROR(AU22/$N22*$P22,0)</f>
        <v>0</v>
      </c>
      <c r="AW22" s="101">
        <v>0</v>
      </c>
      <c r="AX22" s="64">
        <f t="shared" ref="AX22" si="126">IFERROR(AW22/$N22*$P22,0)</f>
        <v>0</v>
      </c>
      <c r="AY22" s="101">
        <v>0</v>
      </c>
      <c r="AZ22" s="64">
        <f t="shared" ref="AZ22" si="127">IFERROR(AY22/$N22*$P22,0)</f>
        <v>0</v>
      </c>
      <c r="BA22" s="101">
        <v>0</v>
      </c>
      <c r="BB22" s="64">
        <f t="shared" ref="BB22" si="128">IFERROR(BA22/$N22*$P22,0)</f>
        <v>0</v>
      </c>
      <c r="BC22" s="101">
        <v>0</v>
      </c>
      <c r="BD22" s="64">
        <f t="shared" ref="BD22" si="129">IFERROR(BC22/$N22*$P22,0)</f>
        <v>0</v>
      </c>
      <c r="BE22" s="63">
        <f t="shared" si="87"/>
        <v>0</v>
      </c>
      <c r="BF22" s="64">
        <f t="shared" si="88"/>
        <v>0</v>
      </c>
      <c r="BH22" s="84"/>
    </row>
    <row r="23" spans="2:68" x14ac:dyDescent="0.35">
      <c r="B23" s="5">
        <f>'1. Algemene vragen'!$D$10</f>
        <v>0</v>
      </c>
      <c r="C23" s="6" t="str">
        <f>VLOOKUP('1. Algemene vragen'!$D$16,Parameters!$B$6:$D$9,3,TRUE)</f>
        <v>Klein</v>
      </c>
      <c r="D23" s="6" t="s">
        <v>148</v>
      </c>
      <c r="E23" s="5" t="str">
        <f t="shared" si="3"/>
        <v>OP</v>
      </c>
      <c r="F23" s="59" t="s">
        <v>121</v>
      </c>
      <c r="G23" s="60"/>
      <c r="H23" s="99">
        <v>0</v>
      </c>
      <c r="I23" s="61">
        <f t="shared" si="0"/>
        <v>0</v>
      </c>
      <c r="J23" s="100">
        <v>0</v>
      </c>
      <c r="K23" s="99">
        <v>0</v>
      </c>
      <c r="L23" s="61">
        <f t="shared" si="1"/>
        <v>0</v>
      </c>
      <c r="M23" s="100">
        <v>0</v>
      </c>
      <c r="N23" s="125">
        <f t="shared" si="4"/>
        <v>0</v>
      </c>
      <c r="O23" s="125">
        <f t="shared" si="99"/>
        <v>0</v>
      </c>
      <c r="P23" s="61">
        <f t="shared" si="6"/>
        <v>0</v>
      </c>
      <c r="Q23" s="16"/>
      <c r="R23" s="119">
        <v>0</v>
      </c>
      <c r="S23" s="61">
        <f t="shared" si="7"/>
        <v>0</v>
      </c>
      <c r="T23" s="104">
        <f t="shared" si="73"/>
        <v>0</v>
      </c>
      <c r="U23" s="99">
        <v>0</v>
      </c>
      <c r="V23" s="61">
        <f t="shared" si="74"/>
        <v>0</v>
      </c>
      <c r="W23" s="104">
        <f t="shared" si="75"/>
        <v>0</v>
      </c>
      <c r="X23" s="125">
        <f t="shared" si="76"/>
        <v>0</v>
      </c>
      <c r="Y23" s="125">
        <f t="shared" si="36"/>
        <v>0</v>
      </c>
      <c r="Z23" s="61">
        <f t="shared" si="10"/>
        <v>0</v>
      </c>
      <c r="AB23" s="62">
        <f t="shared" si="11"/>
        <v>0</v>
      </c>
      <c r="AC23" s="64">
        <f t="shared" si="12"/>
        <v>0</v>
      </c>
      <c r="AD23" s="10"/>
      <c r="AE23" s="101">
        <v>0</v>
      </c>
      <c r="AF23" s="64">
        <f t="shared" si="13"/>
        <v>0</v>
      </c>
      <c r="AG23" s="101">
        <v>0</v>
      </c>
      <c r="AH23" s="64">
        <f t="shared" si="13"/>
        <v>0</v>
      </c>
      <c r="AI23" s="101">
        <v>0</v>
      </c>
      <c r="AJ23" s="64">
        <f t="shared" ref="AJ23:AL23" si="130">IFERROR(AI23/$N23*$P23,0)</f>
        <v>0</v>
      </c>
      <c r="AK23" s="101">
        <v>0</v>
      </c>
      <c r="AL23" s="64">
        <f t="shared" si="130"/>
        <v>0</v>
      </c>
      <c r="AM23" s="101">
        <v>0</v>
      </c>
      <c r="AN23" s="64">
        <f t="shared" ref="AN23" si="131">IFERROR(AM23/$N23*$P23,0)</f>
        <v>0</v>
      </c>
      <c r="AO23" s="101">
        <v>0</v>
      </c>
      <c r="AP23" s="64">
        <f t="shared" ref="AP23" si="132">IFERROR(AO23/$N23*$P23,0)</f>
        <v>0</v>
      </c>
      <c r="AQ23" s="101">
        <v>0</v>
      </c>
      <c r="AR23" s="64">
        <f t="shared" ref="AR23" si="133">IFERROR(AQ23/$N23*$P23,0)</f>
        <v>0</v>
      </c>
      <c r="AS23" s="101">
        <v>0</v>
      </c>
      <c r="AT23" s="64">
        <f t="shared" ref="AT23" si="134">IFERROR(AS23/$N23*$P23,0)</f>
        <v>0</v>
      </c>
      <c r="AU23" s="101">
        <v>0</v>
      </c>
      <c r="AV23" s="64">
        <f t="shared" ref="AV23" si="135">IFERROR(AU23/$N23*$P23,0)</f>
        <v>0</v>
      </c>
      <c r="AW23" s="101">
        <v>0</v>
      </c>
      <c r="AX23" s="64">
        <f t="shared" ref="AX23" si="136">IFERROR(AW23/$N23*$P23,0)</f>
        <v>0</v>
      </c>
      <c r="AY23" s="101">
        <v>0</v>
      </c>
      <c r="AZ23" s="64">
        <f t="shared" ref="AZ23" si="137">IFERROR(AY23/$N23*$P23,0)</f>
        <v>0</v>
      </c>
      <c r="BA23" s="101">
        <v>0</v>
      </c>
      <c r="BB23" s="64">
        <f t="shared" ref="BB23" si="138">IFERROR(BA23/$N23*$P23,0)</f>
        <v>0</v>
      </c>
      <c r="BC23" s="101">
        <v>0</v>
      </c>
      <c r="BD23" s="64">
        <f t="shared" ref="BD23" si="139">IFERROR(BC23/$N23*$P23,0)</f>
        <v>0</v>
      </c>
      <c r="BE23" s="63">
        <f t="shared" si="87"/>
        <v>0</v>
      </c>
      <c r="BF23" s="64">
        <f t="shared" si="88"/>
        <v>0</v>
      </c>
      <c r="BH23" s="84"/>
    </row>
    <row r="24" spans="2:68" x14ac:dyDescent="0.35">
      <c r="B24" s="5">
        <f>'1. Algemene vragen'!$D$10</f>
        <v>0</v>
      </c>
      <c r="C24" s="6" t="str">
        <f>VLOOKUP('1. Algemene vragen'!$D$16,Parameters!$B$6:$D$9,3,TRUE)</f>
        <v>Klein</v>
      </c>
      <c r="D24" s="6" t="s">
        <v>148</v>
      </c>
      <c r="E24" s="5" t="str">
        <f t="shared" si="3"/>
        <v>OP</v>
      </c>
      <c r="F24" s="59" t="s">
        <v>122</v>
      </c>
      <c r="G24" s="60"/>
      <c r="H24" s="99">
        <v>0</v>
      </c>
      <c r="I24" s="61">
        <f t="shared" si="0"/>
        <v>0</v>
      </c>
      <c r="J24" s="100">
        <v>0</v>
      </c>
      <c r="K24" s="99">
        <v>0</v>
      </c>
      <c r="L24" s="61">
        <f t="shared" si="1"/>
        <v>0</v>
      </c>
      <c r="M24" s="100">
        <v>0</v>
      </c>
      <c r="N24" s="125">
        <f t="shared" si="4"/>
        <v>0</v>
      </c>
      <c r="O24" s="125">
        <f t="shared" si="99"/>
        <v>0</v>
      </c>
      <c r="P24" s="61">
        <f t="shared" si="6"/>
        <v>0</v>
      </c>
      <c r="Q24" s="16"/>
      <c r="R24" s="119">
        <v>0</v>
      </c>
      <c r="S24" s="61">
        <f t="shared" si="7"/>
        <v>0</v>
      </c>
      <c r="T24" s="104">
        <f t="shared" si="73"/>
        <v>0</v>
      </c>
      <c r="U24" s="99">
        <v>0</v>
      </c>
      <c r="V24" s="61">
        <f t="shared" si="74"/>
        <v>0</v>
      </c>
      <c r="W24" s="104">
        <f t="shared" si="75"/>
        <v>0</v>
      </c>
      <c r="X24" s="125">
        <f t="shared" si="76"/>
        <v>0</v>
      </c>
      <c r="Y24" s="125">
        <f t="shared" si="36"/>
        <v>0</v>
      </c>
      <c r="Z24" s="61">
        <f t="shared" si="10"/>
        <v>0</v>
      </c>
      <c r="AB24" s="62">
        <f t="shared" si="11"/>
        <v>0</v>
      </c>
      <c r="AC24" s="64">
        <f t="shared" si="12"/>
        <v>0</v>
      </c>
      <c r="AD24" s="10"/>
      <c r="AE24" s="101">
        <v>0</v>
      </c>
      <c r="AF24" s="64">
        <f t="shared" si="13"/>
        <v>0</v>
      </c>
      <c r="AG24" s="101">
        <v>0</v>
      </c>
      <c r="AH24" s="64">
        <f t="shared" si="13"/>
        <v>0</v>
      </c>
      <c r="AI24" s="101">
        <v>0</v>
      </c>
      <c r="AJ24" s="64">
        <f t="shared" ref="AJ24:AL24" si="140">IFERROR(AI24/$N24*$P24,0)</f>
        <v>0</v>
      </c>
      <c r="AK24" s="101">
        <v>0</v>
      </c>
      <c r="AL24" s="64">
        <f t="shared" si="140"/>
        <v>0</v>
      </c>
      <c r="AM24" s="101">
        <v>0</v>
      </c>
      <c r="AN24" s="64">
        <f t="shared" ref="AN24" si="141">IFERROR(AM24/$N24*$P24,0)</f>
        <v>0</v>
      </c>
      <c r="AO24" s="101">
        <v>0</v>
      </c>
      <c r="AP24" s="64">
        <f t="shared" ref="AP24" si="142">IFERROR(AO24/$N24*$P24,0)</f>
        <v>0</v>
      </c>
      <c r="AQ24" s="101">
        <v>0</v>
      </c>
      <c r="AR24" s="64">
        <f t="shared" ref="AR24" si="143">IFERROR(AQ24/$N24*$P24,0)</f>
        <v>0</v>
      </c>
      <c r="AS24" s="101">
        <v>0</v>
      </c>
      <c r="AT24" s="64">
        <f t="shared" ref="AT24" si="144">IFERROR(AS24/$N24*$P24,0)</f>
        <v>0</v>
      </c>
      <c r="AU24" s="101">
        <v>0</v>
      </c>
      <c r="AV24" s="64">
        <f t="shared" ref="AV24" si="145">IFERROR(AU24/$N24*$P24,0)</f>
        <v>0</v>
      </c>
      <c r="AW24" s="101">
        <v>0</v>
      </c>
      <c r="AX24" s="64">
        <f t="shared" ref="AX24" si="146">IFERROR(AW24/$N24*$P24,0)</f>
        <v>0</v>
      </c>
      <c r="AY24" s="101">
        <v>0</v>
      </c>
      <c r="AZ24" s="64">
        <f t="shared" ref="AZ24" si="147">IFERROR(AY24/$N24*$P24,0)</f>
        <v>0</v>
      </c>
      <c r="BA24" s="101">
        <v>0</v>
      </c>
      <c r="BB24" s="64">
        <f t="shared" ref="BB24" si="148">IFERROR(BA24/$N24*$P24,0)</f>
        <v>0</v>
      </c>
      <c r="BC24" s="101">
        <v>0</v>
      </c>
      <c r="BD24" s="64">
        <f t="shared" ref="BD24" si="149">IFERROR(BC24/$N24*$P24,0)</f>
        <v>0</v>
      </c>
      <c r="BE24" s="63">
        <f t="shared" si="87"/>
        <v>0</v>
      </c>
      <c r="BF24" s="64">
        <f t="shared" si="88"/>
        <v>0</v>
      </c>
      <c r="BH24" s="84"/>
    </row>
    <row r="25" spans="2:68" x14ac:dyDescent="0.35">
      <c r="B25" s="5">
        <f>'1. Algemene vragen'!$D$10</f>
        <v>0</v>
      </c>
      <c r="C25" s="6" t="str">
        <f>VLOOKUP('1. Algemene vragen'!$D$16,Parameters!$B$6:$D$9,3,TRUE)</f>
        <v>Klein</v>
      </c>
      <c r="D25" s="6" t="s">
        <v>148</v>
      </c>
      <c r="E25" s="5" t="str">
        <f t="shared" si="3"/>
        <v>OP</v>
      </c>
      <c r="F25" s="59" t="s">
        <v>123</v>
      </c>
      <c r="G25" s="60"/>
      <c r="H25" s="99">
        <v>0</v>
      </c>
      <c r="I25" s="61">
        <f t="shared" si="0"/>
        <v>0</v>
      </c>
      <c r="J25" s="100">
        <v>0</v>
      </c>
      <c r="K25" s="99">
        <v>0</v>
      </c>
      <c r="L25" s="61">
        <f t="shared" si="1"/>
        <v>0</v>
      </c>
      <c r="M25" s="100">
        <v>0</v>
      </c>
      <c r="N25" s="125">
        <f t="shared" si="4"/>
        <v>0</v>
      </c>
      <c r="O25" s="125">
        <f t="shared" si="99"/>
        <v>0</v>
      </c>
      <c r="P25" s="61">
        <f t="shared" si="6"/>
        <v>0</v>
      </c>
      <c r="Q25" s="16"/>
      <c r="R25" s="119">
        <v>0</v>
      </c>
      <c r="S25" s="61">
        <f t="shared" si="7"/>
        <v>0</v>
      </c>
      <c r="T25" s="104">
        <f t="shared" si="73"/>
        <v>0</v>
      </c>
      <c r="U25" s="99">
        <v>0</v>
      </c>
      <c r="V25" s="61">
        <f t="shared" si="74"/>
        <v>0</v>
      </c>
      <c r="W25" s="104">
        <f t="shared" si="75"/>
        <v>0</v>
      </c>
      <c r="X25" s="125">
        <f t="shared" si="76"/>
        <v>0</v>
      </c>
      <c r="Y25" s="125">
        <f t="shared" si="36"/>
        <v>0</v>
      </c>
      <c r="Z25" s="61">
        <f t="shared" si="10"/>
        <v>0</v>
      </c>
      <c r="AB25" s="62">
        <f t="shared" si="11"/>
        <v>0</v>
      </c>
      <c r="AC25" s="64">
        <f t="shared" si="12"/>
        <v>0</v>
      </c>
      <c r="AD25" s="10"/>
      <c r="AE25" s="101">
        <v>0</v>
      </c>
      <c r="AF25" s="64">
        <f t="shared" si="13"/>
        <v>0</v>
      </c>
      <c r="AG25" s="101">
        <v>0</v>
      </c>
      <c r="AH25" s="64">
        <f t="shared" si="13"/>
        <v>0</v>
      </c>
      <c r="AI25" s="101">
        <v>0</v>
      </c>
      <c r="AJ25" s="64">
        <f t="shared" ref="AJ25:AL25" si="150">IFERROR(AI25/$N25*$P25,0)</f>
        <v>0</v>
      </c>
      <c r="AK25" s="101">
        <v>0</v>
      </c>
      <c r="AL25" s="64">
        <f t="shared" si="150"/>
        <v>0</v>
      </c>
      <c r="AM25" s="101">
        <v>0</v>
      </c>
      <c r="AN25" s="64">
        <f t="shared" ref="AN25" si="151">IFERROR(AM25/$N25*$P25,0)</f>
        <v>0</v>
      </c>
      <c r="AO25" s="101">
        <v>0</v>
      </c>
      <c r="AP25" s="64">
        <f t="shared" ref="AP25" si="152">IFERROR(AO25/$N25*$P25,0)</f>
        <v>0</v>
      </c>
      <c r="AQ25" s="101">
        <v>0</v>
      </c>
      <c r="AR25" s="64">
        <f t="shared" ref="AR25" si="153">IFERROR(AQ25/$N25*$P25,0)</f>
        <v>0</v>
      </c>
      <c r="AS25" s="101">
        <v>0</v>
      </c>
      <c r="AT25" s="64">
        <f t="shared" ref="AT25" si="154">IFERROR(AS25/$N25*$P25,0)</f>
        <v>0</v>
      </c>
      <c r="AU25" s="101">
        <v>0</v>
      </c>
      <c r="AV25" s="64">
        <f t="shared" ref="AV25" si="155">IFERROR(AU25/$N25*$P25,0)</f>
        <v>0</v>
      </c>
      <c r="AW25" s="101">
        <v>0</v>
      </c>
      <c r="AX25" s="64">
        <f t="shared" ref="AX25" si="156">IFERROR(AW25/$N25*$P25,0)</f>
        <v>0</v>
      </c>
      <c r="AY25" s="101">
        <v>0</v>
      </c>
      <c r="AZ25" s="64">
        <f t="shared" ref="AZ25" si="157">IFERROR(AY25/$N25*$P25,0)</f>
        <v>0</v>
      </c>
      <c r="BA25" s="101">
        <v>0</v>
      </c>
      <c r="BB25" s="64">
        <f t="shared" ref="BB25" si="158">IFERROR(BA25/$N25*$P25,0)</f>
        <v>0</v>
      </c>
      <c r="BC25" s="101">
        <v>0</v>
      </c>
      <c r="BD25" s="64">
        <f t="shared" ref="BD25" si="159">IFERROR(BC25/$N25*$P25,0)</f>
        <v>0</v>
      </c>
      <c r="BE25" s="63">
        <f t="shared" si="87"/>
        <v>0</v>
      </c>
      <c r="BF25" s="64">
        <f t="shared" si="88"/>
        <v>0</v>
      </c>
      <c r="BH25" s="84"/>
    </row>
    <row r="26" spans="2:68" x14ac:dyDescent="0.35">
      <c r="B26" s="5">
        <f>'1. Algemene vragen'!$D$10</f>
        <v>0</v>
      </c>
      <c r="C26" s="6" t="str">
        <f>VLOOKUP('1. Algemene vragen'!$D$16,Parameters!$B$6:$D$9,3,TRUE)</f>
        <v>Klein</v>
      </c>
      <c r="D26" s="6" t="s">
        <v>148</v>
      </c>
      <c r="E26" s="5" t="str">
        <f t="shared" si="3"/>
        <v>OP</v>
      </c>
      <c r="F26" s="59" t="s">
        <v>124</v>
      </c>
      <c r="G26" s="60"/>
      <c r="H26" s="99">
        <v>0</v>
      </c>
      <c r="I26" s="61">
        <f t="shared" si="0"/>
        <v>0</v>
      </c>
      <c r="J26" s="100">
        <v>0</v>
      </c>
      <c r="K26" s="99">
        <v>0</v>
      </c>
      <c r="L26" s="61">
        <f t="shared" si="1"/>
        <v>0</v>
      </c>
      <c r="M26" s="100">
        <v>0</v>
      </c>
      <c r="N26" s="125">
        <f t="shared" si="4"/>
        <v>0</v>
      </c>
      <c r="O26" s="125">
        <f t="shared" si="99"/>
        <v>0</v>
      </c>
      <c r="P26" s="61">
        <f t="shared" si="6"/>
        <v>0</v>
      </c>
      <c r="Q26" s="16"/>
      <c r="R26" s="119">
        <v>0</v>
      </c>
      <c r="S26" s="61">
        <f t="shared" si="7"/>
        <v>0</v>
      </c>
      <c r="T26" s="104">
        <f t="shared" si="73"/>
        <v>0</v>
      </c>
      <c r="U26" s="99">
        <v>0</v>
      </c>
      <c r="V26" s="61">
        <f t="shared" si="74"/>
        <v>0</v>
      </c>
      <c r="W26" s="104">
        <f t="shared" si="75"/>
        <v>0</v>
      </c>
      <c r="X26" s="125">
        <f t="shared" si="76"/>
        <v>0</v>
      </c>
      <c r="Y26" s="125">
        <f t="shared" si="36"/>
        <v>0</v>
      </c>
      <c r="Z26" s="61">
        <f t="shared" si="10"/>
        <v>0</v>
      </c>
      <c r="AB26" s="62">
        <f t="shared" si="11"/>
        <v>0</v>
      </c>
      <c r="AC26" s="64">
        <f t="shared" si="12"/>
        <v>0</v>
      </c>
      <c r="AD26" s="10"/>
      <c r="AE26" s="101">
        <v>0</v>
      </c>
      <c r="AF26" s="64">
        <f t="shared" si="13"/>
        <v>0</v>
      </c>
      <c r="AG26" s="101">
        <v>0</v>
      </c>
      <c r="AH26" s="64">
        <f t="shared" si="13"/>
        <v>0</v>
      </c>
      <c r="AI26" s="101">
        <v>0</v>
      </c>
      <c r="AJ26" s="64">
        <f t="shared" ref="AJ26:AL26" si="160">IFERROR(AI26/$N26*$P26,0)</f>
        <v>0</v>
      </c>
      <c r="AK26" s="101">
        <v>0</v>
      </c>
      <c r="AL26" s="64">
        <f t="shared" si="160"/>
        <v>0</v>
      </c>
      <c r="AM26" s="101">
        <v>0</v>
      </c>
      <c r="AN26" s="64">
        <f t="shared" ref="AN26" si="161">IFERROR(AM26/$N26*$P26,0)</f>
        <v>0</v>
      </c>
      <c r="AO26" s="101">
        <v>0</v>
      </c>
      <c r="AP26" s="64">
        <f t="shared" ref="AP26" si="162">IFERROR(AO26/$N26*$P26,0)</f>
        <v>0</v>
      </c>
      <c r="AQ26" s="101">
        <v>0</v>
      </c>
      <c r="AR26" s="64">
        <f t="shared" ref="AR26" si="163">IFERROR(AQ26/$N26*$P26,0)</f>
        <v>0</v>
      </c>
      <c r="AS26" s="101">
        <v>0</v>
      </c>
      <c r="AT26" s="64">
        <f t="shared" ref="AT26" si="164">IFERROR(AS26/$N26*$P26,0)</f>
        <v>0</v>
      </c>
      <c r="AU26" s="101">
        <v>0</v>
      </c>
      <c r="AV26" s="64">
        <f t="shared" ref="AV26" si="165">IFERROR(AU26/$N26*$P26,0)</f>
        <v>0</v>
      </c>
      <c r="AW26" s="101">
        <v>0</v>
      </c>
      <c r="AX26" s="64">
        <f t="shared" ref="AX26" si="166">IFERROR(AW26/$N26*$P26,0)</f>
        <v>0</v>
      </c>
      <c r="AY26" s="101">
        <v>0</v>
      </c>
      <c r="AZ26" s="64">
        <f t="shared" ref="AZ26" si="167">IFERROR(AY26/$N26*$P26,0)</f>
        <v>0</v>
      </c>
      <c r="BA26" s="101">
        <v>0</v>
      </c>
      <c r="BB26" s="64">
        <f t="shared" ref="BB26" si="168">IFERROR(BA26/$N26*$P26,0)</f>
        <v>0</v>
      </c>
      <c r="BC26" s="101">
        <v>0</v>
      </c>
      <c r="BD26" s="64">
        <f t="shared" ref="BD26" si="169">IFERROR(BC26/$N26*$P26,0)</f>
        <v>0</v>
      </c>
      <c r="BE26" s="63">
        <f t="shared" si="87"/>
        <v>0</v>
      </c>
      <c r="BF26" s="64">
        <f t="shared" si="88"/>
        <v>0</v>
      </c>
      <c r="BH26" s="84"/>
    </row>
    <row r="27" spans="2:68" x14ac:dyDescent="0.35">
      <c r="B27" s="5">
        <f>'1. Algemene vragen'!$D$10</f>
        <v>0</v>
      </c>
      <c r="C27" s="6" t="str">
        <f>VLOOKUP('1. Algemene vragen'!$D$16,Parameters!$B$6:$D$9,3,TRUE)</f>
        <v>Klein</v>
      </c>
      <c r="D27" s="6" t="s">
        <v>148</v>
      </c>
      <c r="E27" s="5" t="str">
        <f t="shared" si="3"/>
        <v>OP</v>
      </c>
      <c r="F27" s="59" t="s">
        <v>125</v>
      </c>
      <c r="G27" s="60"/>
      <c r="H27" s="99">
        <v>0</v>
      </c>
      <c r="I27" s="61">
        <f t="shared" si="0"/>
        <v>0</v>
      </c>
      <c r="J27" s="100">
        <v>0</v>
      </c>
      <c r="K27" s="99">
        <v>0</v>
      </c>
      <c r="L27" s="61">
        <f t="shared" si="1"/>
        <v>0</v>
      </c>
      <c r="M27" s="100">
        <v>0</v>
      </c>
      <c r="N27" s="125">
        <f t="shared" si="4"/>
        <v>0</v>
      </c>
      <c r="O27" s="125">
        <f t="shared" si="99"/>
        <v>0</v>
      </c>
      <c r="P27" s="61">
        <f t="shared" si="6"/>
        <v>0</v>
      </c>
      <c r="Q27" s="16"/>
      <c r="R27" s="119">
        <v>0</v>
      </c>
      <c r="S27" s="61">
        <f t="shared" si="7"/>
        <v>0</v>
      </c>
      <c r="T27" s="104">
        <f t="shared" si="73"/>
        <v>0</v>
      </c>
      <c r="U27" s="99">
        <v>0</v>
      </c>
      <c r="V27" s="61">
        <f t="shared" si="74"/>
        <v>0</v>
      </c>
      <c r="W27" s="104">
        <f t="shared" si="75"/>
        <v>0</v>
      </c>
      <c r="X27" s="125">
        <f t="shared" si="76"/>
        <v>0</v>
      </c>
      <c r="Y27" s="125">
        <f t="shared" si="36"/>
        <v>0</v>
      </c>
      <c r="Z27" s="61">
        <f t="shared" si="10"/>
        <v>0</v>
      </c>
      <c r="AB27" s="62">
        <f t="shared" si="11"/>
        <v>0</v>
      </c>
      <c r="AC27" s="64">
        <f t="shared" si="12"/>
        <v>0</v>
      </c>
      <c r="AD27" s="10"/>
      <c r="AE27" s="101">
        <v>0</v>
      </c>
      <c r="AF27" s="64">
        <f t="shared" si="13"/>
        <v>0</v>
      </c>
      <c r="AG27" s="101">
        <v>0</v>
      </c>
      <c r="AH27" s="64">
        <f t="shared" si="13"/>
        <v>0</v>
      </c>
      <c r="AI27" s="101">
        <v>0</v>
      </c>
      <c r="AJ27" s="64">
        <f t="shared" ref="AJ27:AL27" si="170">IFERROR(AI27/$N27*$P27,0)</f>
        <v>0</v>
      </c>
      <c r="AK27" s="101">
        <v>0</v>
      </c>
      <c r="AL27" s="64">
        <f t="shared" si="170"/>
        <v>0</v>
      </c>
      <c r="AM27" s="101">
        <v>0</v>
      </c>
      <c r="AN27" s="64">
        <f t="shared" ref="AN27" si="171">IFERROR(AM27/$N27*$P27,0)</f>
        <v>0</v>
      </c>
      <c r="AO27" s="101">
        <v>0</v>
      </c>
      <c r="AP27" s="64">
        <f t="shared" ref="AP27" si="172">IFERROR(AO27/$N27*$P27,0)</f>
        <v>0</v>
      </c>
      <c r="AQ27" s="101">
        <v>0</v>
      </c>
      <c r="AR27" s="64">
        <f t="shared" ref="AR27" si="173">IFERROR(AQ27/$N27*$P27,0)</f>
        <v>0</v>
      </c>
      <c r="AS27" s="101">
        <v>0</v>
      </c>
      <c r="AT27" s="64">
        <f t="shared" ref="AT27" si="174">IFERROR(AS27/$N27*$P27,0)</f>
        <v>0</v>
      </c>
      <c r="AU27" s="101">
        <v>0</v>
      </c>
      <c r="AV27" s="64">
        <f t="shared" ref="AV27" si="175">IFERROR(AU27/$N27*$P27,0)</f>
        <v>0</v>
      </c>
      <c r="AW27" s="101">
        <v>0</v>
      </c>
      <c r="AX27" s="64">
        <f t="shared" ref="AX27" si="176">IFERROR(AW27/$N27*$P27,0)</f>
        <v>0</v>
      </c>
      <c r="AY27" s="101">
        <v>0</v>
      </c>
      <c r="AZ27" s="64">
        <f t="shared" ref="AZ27" si="177">IFERROR(AY27/$N27*$P27,0)</f>
        <v>0</v>
      </c>
      <c r="BA27" s="101">
        <v>0</v>
      </c>
      <c r="BB27" s="64">
        <f t="shared" ref="BB27" si="178">IFERROR(BA27/$N27*$P27,0)</f>
        <v>0</v>
      </c>
      <c r="BC27" s="101">
        <v>0</v>
      </c>
      <c r="BD27" s="64">
        <f t="shared" ref="BD27" si="179">IFERROR(BC27/$N27*$P27,0)</f>
        <v>0</v>
      </c>
      <c r="BE27" s="63">
        <f t="shared" si="87"/>
        <v>0</v>
      </c>
      <c r="BF27" s="64">
        <f t="shared" si="88"/>
        <v>0</v>
      </c>
      <c r="BH27" s="84"/>
    </row>
    <row r="28" spans="2:68" x14ac:dyDescent="0.35">
      <c r="B28" s="5">
        <f>'1. Algemene vragen'!$D$10</f>
        <v>0</v>
      </c>
      <c r="C28" s="6" t="str">
        <f>VLOOKUP('1. Algemene vragen'!$D$16,Parameters!$B$6:$D$9,3,TRUE)</f>
        <v>Klein</v>
      </c>
      <c r="D28" s="6" t="s">
        <v>148</v>
      </c>
      <c r="E28" s="5" t="str">
        <f t="shared" si="3"/>
        <v>OP</v>
      </c>
      <c r="F28" s="59" t="s">
        <v>126</v>
      </c>
      <c r="G28" s="60"/>
      <c r="H28" s="99">
        <v>0</v>
      </c>
      <c r="I28" s="61">
        <f t="shared" si="0"/>
        <v>0</v>
      </c>
      <c r="J28" s="100">
        <v>0</v>
      </c>
      <c r="K28" s="99">
        <v>0</v>
      </c>
      <c r="L28" s="61">
        <f t="shared" si="1"/>
        <v>0</v>
      </c>
      <c r="M28" s="100">
        <v>0</v>
      </c>
      <c r="N28" s="125">
        <f t="shared" si="4"/>
        <v>0</v>
      </c>
      <c r="O28" s="125">
        <f t="shared" si="99"/>
        <v>0</v>
      </c>
      <c r="P28" s="61">
        <f t="shared" si="6"/>
        <v>0</v>
      </c>
      <c r="Q28" s="16"/>
      <c r="R28" s="119">
        <v>0</v>
      </c>
      <c r="S28" s="61">
        <f t="shared" si="7"/>
        <v>0</v>
      </c>
      <c r="T28" s="104">
        <f t="shared" si="73"/>
        <v>0</v>
      </c>
      <c r="U28" s="99">
        <v>0</v>
      </c>
      <c r="V28" s="61">
        <f t="shared" si="74"/>
        <v>0</v>
      </c>
      <c r="W28" s="104">
        <f t="shared" si="75"/>
        <v>0</v>
      </c>
      <c r="X28" s="125">
        <f t="shared" si="76"/>
        <v>0</v>
      </c>
      <c r="Y28" s="125">
        <f t="shared" si="36"/>
        <v>0</v>
      </c>
      <c r="Z28" s="61">
        <f t="shared" si="10"/>
        <v>0</v>
      </c>
      <c r="AB28" s="62">
        <f t="shared" si="11"/>
        <v>0</v>
      </c>
      <c r="AC28" s="64">
        <f t="shared" si="12"/>
        <v>0</v>
      </c>
      <c r="AD28" s="10"/>
      <c r="AE28" s="101">
        <v>0</v>
      </c>
      <c r="AF28" s="64">
        <f t="shared" si="13"/>
        <v>0</v>
      </c>
      <c r="AG28" s="101">
        <v>0</v>
      </c>
      <c r="AH28" s="64">
        <f t="shared" si="13"/>
        <v>0</v>
      </c>
      <c r="AI28" s="101">
        <v>0</v>
      </c>
      <c r="AJ28" s="64">
        <f t="shared" ref="AJ28:AL28" si="180">IFERROR(AI28/$N28*$P28,0)</f>
        <v>0</v>
      </c>
      <c r="AK28" s="101">
        <v>0</v>
      </c>
      <c r="AL28" s="64">
        <f t="shared" si="180"/>
        <v>0</v>
      </c>
      <c r="AM28" s="101">
        <v>0</v>
      </c>
      <c r="AN28" s="64">
        <f t="shared" ref="AN28" si="181">IFERROR(AM28/$N28*$P28,0)</f>
        <v>0</v>
      </c>
      <c r="AO28" s="101">
        <v>0</v>
      </c>
      <c r="AP28" s="64">
        <f t="shared" ref="AP28" si="182">IFERROR(AO28/$N28*$P28,0)</f>
        <v>0</v>
      </c>
      <c r="AQ28" s="101">
        <v>0</v>
      </c>
      <c r="AR28" s="64">
        <f t="shared" ref="AR28" si="183">IFERROR(AQ28/$N28*$P28,0)</f>
        <v>0</v>
      </c>
      <c r="AS28" s="101">
        <v>0</v>
      </c>
      <c r="AT28" s="64">
        <f t="shared" ref="AT28" si="184">IFERROR(AS28/$N28*$P28,0)</f>
        <v>0</v>
      </c>
      <c r="AU28" s="101">
        <v>0</v>
      </c>
      <c r="AV28" s="64">
        <f t="shared" ref="AV28" si="185">IFERROR(AU28/$N28*$P28,0)</f>
        <v>0</v>
      </c>
      <c r="AW28" s="101">
        <v>0</v>
      </c>
      <c r="AX28" s="64">
        <f t="shared" ref="AX28" si="186">IFERROR(AW28/$N28*$P28,0)</f>
        <v>0</v>
      </c>
      <c r="AY28" s="101">
        <v>0</v>
      </c>
      <c r="AZ28" s="64">
        <f t="shared" ref="AZ28" si="187">IFERROR(AY28/$N28*$P28,0)</f>
        <v>0</v>
      </c>
      <c r="BA28" s="101">
        <v>0</v>
      </c>
      <c r="BB28" s="64">
        <f t="shared" ref="BB28" si="188">IFERROR(BA28/$N28*$P28,0)</f>
        <v>0</v>
      </c>
      <c r="BC28" s="101">
        <v>0</v>
      </c>
      <c r="BD28" s="64">
        <f t="shared" ref="BD28" si="189">IFERROR(BC28/$N28*$P28,0)</f>
        <v>0</v>
      </c>
      <c r="BE28" s="63">
        <f t="shared" si="87"/>
        <v>0</v>
      </c>
      <c r="BF28" s="64">
        <f t="shared" si="88"/>
        <v>0</v>
      </c>
      <c r="BH28" s="84"/>
    </row>
    <row r="29" spans="2:68" x14ac:dyDescent="0.35">
      <c r="B29" s="5">
        <f>'1. Algemene vragen'!$D$10</f>
        <v>0</v>
      </c>
      <c r="C29" s="6" t="str">
        <f>VLOOKUP('1. Algemene vragen'!$D$16,Parameters!$B$6:$D$9,3,TRUE)</f>
        <v>Klein</v>
      </c>
      <c r="D29" s="6" t="s">
        <v>148</v>
      </c>
      <c r="E29" s="5" t="str">
        <f t="shared" si="3"/>
        <v>OP</v>
      </c>
      <c r="F29" s="59" t="s">
        <v>127</v>
      </c>
      <c r="G29" s="60"/>
      <c r="H29" s="99">
        <v>0</v>
      </c>
      <c r="I29" s="61">
        <f t="shared" si="0"/>
        <v>0</v>
      </c>
      <c r="J29" s="100">
        <v>0</v>
      </c>
      <c r="K29" s="99">
        <v>0</v>
      </c>
      <c r="L29" s="61">
        <f t="shared" si="1"/>
        <v>0</v>
      </c>
      <c r="M29" s="116">
        <v>0</v>
      </c>
      <c r="N29" s="125">
        <f t="shared" si="4"/>
        <v>0</v>
      </c>
      <c r="O29" s="125">
        <f t="shared" si="99"/>
        <v>0</v>
      </c>
      <c r="P29" s="61">
        <f t="shared" si="6"/>
        <v>0</v>
      </c>
      <c r="Q29" s="16"/>
      <c r="R29" s="119">
        <v>0</v>
      </c>
      <c r="S29" s="61">
        <f t="shared" si="7"/>
        <v>0</v>
      </c>
      <c r="T29" s="104">
        <f t="shared" si="73"/>
        <v>0</v>
      </c>
      <c r="U29" s="99">
        <v>0</v>
      </c>
      <c r="V29" s="61">
        <f t="shared" si="74"/>
        <v>0</v>
      </c>
      <c r="W29" s="104">
        <f t="shared" si="75"/>
        <v>0</v>
      </c>
      <c r="X29" s="125">
        <f t="shared" si="76"/>
        <v>0</v>
      </c>
      <c r="Y29" s="125">
        <f t="shared" si="36"/>
        <v>0</v>
      </c>
      <c r="Z29" s="61">
        <f t="shared" si="10"/>
        <v>0</v>
      </c>
      <c r="AB29" s="62">
        <f t="shared" si="11"/>
        <v>0</v>
      </c>
      <c r="AC29" s="64">
        <f t="shared" si="12"/>
        <v>0</v>
      </c>
      <c r="AD29" s="10"/>
      <c r="AE29" s="101">
        <v>0</v>
      </c>
      <c r="AF29" s="64">
        <f t="shared" si="13"/>
        <v>0</v>
      </c>
      <c r="AG29" s="101">
        <v>0</v>
      </c>
      <c r="AH29" s="64">
        <f t="shared" si="13"/>
        <v>0</v>
      </c>
      <c r="AI29" s="101">
        <v>0</v>
      </c>
      <c r="AJ29" s="64">
        <f t="shared" ref="AJ29:AL29" si="190">IFERROR(AI29/$N29*$P29,0)</f>
        <v>0</v>
      </c>
      <c r="AK29" s="101">
        <v>0</v>
      </c>
      <c r="AL29" s="64">
        <f t="shared" si="190"/>
        <v>0</v>
      </c>
      <c r="AM29" s="101">
        <v>0</v>
      </c>
      <c r="AN29" s="64">
        <f t="shared" ref="AN29" si="191">IFERROR(AM29/$N29*$P29,0)</f>
        <v>0</v>
      </c>
      <c r="AO29" s="101">
        <v>0</v>
      </c>
      <c r="AP29" s="64">
        <f t="shared" ref="AP29" si="192">IFERROR(AO29/$N29*$P29,0)</f>
        <v>0</v>
      </c>
      <c r="AQ29" s="101">
        <v>0</v>
      </c>
      <c r="AR29" s="64">
        <f t="shared" ref="AR29" si="193">IFERROR(AQ29/$N29*$P29,0)</f>
        <v>0</v>
      </c>
      <c r="AS29" s="101">
        <v>0</v>
      </c>
      <c r="AT29" s="64">
        <f t="shared" ref="AT29" si="194">IFERROR(AS29/$N29*$P29,0)</f>
        <v>0</v>
      </c>
      <c r="AU29" s="101">
        <v>0</v>
      </c>
      <c r="AV29" s="64">
        <f t="shared" ref="AV29" si="195">IFERROR(AU29/$N29*$P29,0)</f>
        <v>0</v>
      </c>
      <c r="AW29" s="101">
        <v>0</v>
      </c>
      <c r="AX29" s="64">
        <f t="shared" ref="AX29" si="196">IFERROR(AW29/$N29*$P29,0)</f>
        <v>0</v>
      </c>
      <c r="AY29" s="101">
        <v>0</v>
      </c>
      <c r="AZ29" s="64">
        <f t="shared" ref="AZ29" si="197">IFERROR(AY29/$N29*$P29,0)</f>
        <v>0</v>
      </c>
      <c r="BA29" s="101">
        <v>0</v>
      </c>
      <c r="BB29" s="64">
        <f t="shared" ref="BB29" si="198">IFERROR(BA29/$N29*$P29,0)</f>
        <v>0</v>
      </c>
      <c r="BC29" s="101">
        <v>0</v>
      </c>
      <c r="BD29" s="64">
        <f t="shared" ref="BD29" si="199">IFERROR(BC29/$N29*$P29,0)</f>
        <v>0</v>
      </c>
      <c r="BE29" s="63">
        <f t="shared" si="87"/>
        <v>0</v>
      </c>
      <c r="BF29" s="64">
        <f t="shared" si="88"/>
        <v>0</v>
      </c>
      <c r="BH29" s="84"/>
    </row>
    <row r="30" spans="2:68" x14ac:dyDescent="0.35">
      <c r="B30" s="5">
        <f>'1. Algemene vragen'!$D$10</f>
        <v>0</v>
      </c>
      <c r="C30" s="6" t="str">
        <f>VLOOKUP('1. Algemene vragen'!$D$16,Parameters!$B$6:$D$9,3,TRUE)</f>
        <v>Klein</v>
      </c>
      <c r="D30" s="6" t="s">
        <v>148</v>
      </c>
      <c r="E30" s="5" t="str">
        <f t="shared" si="3"/>
        <v>OP</v>
      </c>
      <c r="F30" s="59" t="s">
        <v>128</v>
      </c>
      <c r="G30" s="60"/>
      <c r="H30" s="99">
        <v>0</v>
      </c>
      <c r="I30" s="61">
        <f t="shared" si="0"/>
        <v>0</v>
      </c>
      <c r="J30" s="100">
        <v>0</v>
      </c>
      <c r="K30" s="99">
        <v>0</v>
      </c>
      <c r="L30" s="61">
        <f t="shared" si="1"/>
        <v>0</v>
      </c>
      <c r="M30" s="116">
        <v>0</v>
      </c>
      <c r="N30" s="125">
        <f t="shared" si="4"/>
        <v>0</v>
      </c>
      <c r="O30" s="125">
        <f t="shared" si="99"/>
        <v>0</v>
      </c>
      <c r="P30" s="61">
        <f t="shared" si="6"/>
        <v>0</v>
      </c>
      <c r="Q30" s="16"/>
      <c r="R30" s="119">
        <v>0</v>
      </c>
      <c r="S30" s="61">
        <f t="shared" si="7"/>
        <v>0</v>
      </c>
      <c r="T30" s="104">
        <f t="shared" si="73"/>
        <v>0</v>
      </c>
      <c r="U30" s="99">
        <v>0</v>
      </c>
      <c r="V30" s="61">
        <f t="shared" si="74"/>
        <v>0</v>
      </c>
      <c r="W30" s="104">
        <f t="shared" si="75"/>
        <v>0</v>
      </c>
      <c r="X30" s="125">
        <f t="shared" si="76"/>
        <v>0</v>
      </c>
      <c r="Y30" s="125">
        <f t="shared" si="36"/>
        <v>0</v>
      </c>
      <c r="Z30" s="61">
        <f t="shared" si="10"/>
        <v>0</v>
      </c>
      <c r="AB30" s="62">
        <f t="shared" si="11"/>
        <v>0</v>
      </c>
      <c r="AC30" s="64">
        <f t="shared" si="12"/>
        <v>0</v>
      </c>
      <c r="AD30" s="10"/>
      <c r="AE30" s="101">
        <v>0</v>
      </c>
      <c r="AF30" s="64">
        <f t="shared" si="13"/>
        <v>0</v>
      </c>
      <c r="AG30" s="101">
        <v>0</v>
      </c>
      <c r="AH30" s="64">
        <f t="shared" si="13"/>
        <v>0</v>
      </c>
      <c r="AI30" s="101">
        <v>0</v>
      </c>
      <c r="AJ30" s="64">
        <f t="shared" ref="AJ30:AL30" si="200">IFERROR(AI30/$N30*$P30,0)</f>
        <v>0</v>
      </c>
      <c r="AK30" s="101">
        <v>0</v>
      </c>
      <c r="AL30" s="64">
        <f t="shared" si="200"/>
        <v>0</v>
      </c>
      <c r="AM30" s="101">
        <v>0</v>
      </c>
      <c r="AN30" s="64">
        <f t="shared" ref="AN30" si="201">IFERROR(AM30/$N30*$P30,0)</f>
        <v>0</v>
      </c>
      <c r="AO30" s="101">
        <v>0</v>
      </c>
      <c r="AP30" s="64">
        <f t="shared" ref="AP30" si="202">IFERROR(AO30/$N30*$P30,0)</f>
        <v>0</v>
      </c>
      <c r="AQ30" s="101">
        <v>0</v>
      </c>
      <c r="AR30" s="64">
        <f t="shared" ref="AR30" si="203">IFERROR(AQ30/$N30*$P30,0)</f>
        <v>0</v>
      </c>
      <c r="AS30" s="101">
        <v>0</v>
      </c>
      <c r="AT30" s="64">
        <f t="shared" ref="AT30" si="204">IFERROR(AS30/$N30*$P30,0)</f>
        <v>0</v>
      </c>
      <c r="AU30" s="101">
        <v>0</v>
      </c>
      <c r="AV30" s="64">
        <f t="shared" ref="AV30" si="205">IFERROR(AU30/$N30*$P30,0)</f>
        <v>0</v>
      </c>
      <c r="AW30" s="101">
        <v>0</v>
      </c>
      <c r="AX30" s="64">
        <f t="shared" ref="AX30" si="206">IFERROR(AW30/$N30*$P30,0)</f>
        <v>0</v>
      </c>
      <c r="AY30" s="101">
        <v>0</v>
      </c>
      <c r="AZ30" s="64">
        <f t="shared" ref="AZ30" si="207">IFERROR(AY30/$N30*$P30,0)</f>
        <v>0</v>
      </c>
      <c r="BA30" s="101">
        <v>0</v>
      </c>
      <c r="BB30" s="64">
        <f t="shared" ref="BB30" si="208">IFERROR(BA30/$N30*$P30,0)</f>
        <v>0</v>
      </c>
      <c r="BC30" s="101">
        <v>0</v>
      </c>
      <c r="BD30" s="64">
        <f t="shared" ref="BD30" si="209">IFERROR(BC30/$N30*$P30,0)</f>
        <v>0</v>
      </c>
      <c r="BE30" s="63">
        <f t="shared" si="87"/>
        <v>0</v>
      </c>
      <c r="BF30" s="64">
        <f t="shared" si="88"/>
        <v>0</v>
      </c>
      <c r="BH30" s="84"/>
    </row>
    <row r="31" spans="2:68" x14ac:dyDescent="0.35">
      <c r="B31" s="5">
        <f>'1. Algemene vragen'!$D$10</f>
        <v>0</v>
      </c>
      <c r="C31" s="6" t="str">
        <f>VLOOKUP('1. Algemene vragen'!$D$16,Parameters!$B$6:$D$9,3,TRUE)</f>
        <v>Klein</v>
      </c>
      <c r="D31" s="6" t="s">
        <v>148</v>
      </c>
      <c r="E31" s="5" t="str">
        <f t="shared" si="3"/>
        <v>OP</v>
      </c>
      <c r="F31" s="59" t="s">
        <v>129</v>
      </c>
      <c r="G31" s="60"/>
      <c r="H31" s="99">
        <v>0</v>
      </c>
      <c r="I31" s="61">
        <f t="shared" si="0"/>
        <v>0</v>
      </c>
      <c r="J31" s="100">
        <v>0</v>
      </c>
      <c r="K31" s="99">
        <v>0</v>
      </c>
      <c r="L31" s="61">
        <f t="shared" si="1"/>
        <v>0</v>
      </c>
      <c r="M31" s="100">
        <v>0</v>
      </c>
      <c r="N31" s="125">
        <f t="shared" si="4"/>
        <v>0</v>
      </c>
      <c r="O31" s="125">
        <f t="shared" si="99"/>
        <v>0</v>
      </c>
      <c r="P31" s="61">
        <f t="shared" si="6"/>
        <v>0</v>
      </c>
      <c r="Q31" s="16"/>
      <c r="R31" s="119">
        <v>0</v>
      </c>
      <c r="S31" s="61">
        <f t="shared" si="7"/>
        <v>0</v>
      </c>
      <c r="T31" s="104">
        <f t="shared" si="73"/>
        <v>0</v>
      </c>
      <c r="U31" s="99">
        <v>0</v>
      </c>
      <c r="V31" s="61">
        <f t="shared" si="74"/>
        <v>0</v>
      </c>
      <c r="W31" s="104">
        <f t="shared" si="75"/>
        <v>0</v>
      </c>
      <c r="X31" s="125">
        <f t="shared" si="76"/>
        <v>0</v>
      </c>
      <c r="Y31" s="125">
        <f t="shared" si="36"/>
        <v>0</v>
      </c>
      <c r="Z31" s="61">
        <f t="shared" si="10"/>
        <v>0</v>
      </c>
      <c r="AB31" s="62">
        <f t="shared" si="11"/>
        <v>0</v>
      </c>
      <c r="AC31" s="64">
        <f t="shared" si="12"/>
        <v>0</v>
      </c>
      <c r="AD31" s="10"/>
      <c r="AE31" s="101">
        <v>0</v>
      </c>
      <c r="AF31" s="64">
        <f t="shared" si="13"/>
        <v>0</v>
      </c>
      <c r="AG31" s="101">
        <v>0</v>
      </c>
      <c r="AH31" s="64">
        <f t="shared" si="13"/>
        <v>0</v>
      </c>
      <c r="AI31" s="101">
        <v>0</v>
      </c>
      <c r="AJ31" s="64">
        <f t="shared" ref="AJ31:AL31" si="210">IFERROR(AI31/$N31*$P31,0)</f>
        <v>0</v>
      </c>
      <c r="AK31" s="101">
        <v>0</v>
      </c>
      <c r="AL31" s="64">
        <f t="shared" si="210"/>
        <v>0</v>
      </c>
      <c r="AM31" s="101">
        <v>0</v>
      </c>
      <c r="AN31" s="64">
        <f t="shared" ref="AN31" si="211">IFERROR(AM31/$N31*$P31,0)</f>
        <v>0</v>
      </c>
      <c r="AO31" s="101">
        <v>0</v>
      </c>
      <c r="AP31" s="64">
        <f t="shared" ref="AP31" si="212">IFERROR(AO31/$N31*$P31,0)</f>
        <v>0</v>
      </c>
      <c r="AQ31" s="101">
        <v>0</v>
      </c>
      <c r="AR31" s="64">
        <f t="shared" ref="AR31" si="213">IFERROR(AQ31/$N31*$P31,0)</f>
        <v>0</v>
      </c>
      <c r="AS31" s="101">
        <v>0</v>
      </c>
      <c r="AT31" s="64">
        <f t="shared" ref="AT31" si="214">IFERROR(AS31/$N31*$P31,0)</f>
        <v>0</v>
      </c>
      <c r="AU31" s="101">
        <v>0</v>
      </c>
      <c r="AV31" s="64">
        <f t="shared" ref="AV31" si="215">IFERROR(AU31/$N31*$P31,0)</f>
        <v>0</v>
      </c>
      <c r="AW31" s="101">
        <v>0</v>
      </c>
      <c r="AX31" s="64">
        <f t="shared" ref="AX31" si="216">IFERROR(AW31/$N31*$P31,0)</f>
        <v>0</v>
      </c>
      <c r="AY31" s="101">
        <v>0</v>
      </c>
      <c r="AZ31" s="64">
        <f t="shared" ref="AZ31" si="217">IFERROR(AY31/$N31*$P31,0)</f>
        <v>0</v>
      </c>
      <c r="BA31" s="101">
        <v>0</v>
      </c>
      <c r="BB31" s="64">
        <f t="shared" ref="BB31" si="218">IFERROR(BA31/$N31*$P31,0)</f>
        <v>0</v>
      </c>
      <c r="BC31" s="101">
        <v>0</v>
      </c>
      <c r="BD31" s="64">
        <f t="shared" ref="BD31" si="219">IFERROR(BC31/$N31*$P31,0)</f>
        <v>0</v>
      </c>
      <c r="BE31" s="63">
        <f t="shared" si="87"/>
        <v>0</v>
      </c>
      <c r="BF31" s="64">
        <f t="shared" si="88"/>
        <v>0</v>
      </c>
      <c r="BH31" s="84"/>
    </row>
    <row r="32" spans="2:68" x14ac:dyDescent="0.35">
      <c r="B32" s="5">
        <f>'1. Algemene vragen'!$D$10</f>
        <v>0</v>
      </c>
      <c r="C32" s="6" t="str">
        <f>VLOOKUP('1. Algemene vragen'!$D$16,Parameters!$B$6:$D$9,3,TRUE)</f>
        <v>Klein</v>
      </c>
      <c r="D32" s="6" t="s">
        <v>154</v>
      </c>
      <c r="E32" s="5" t="str">
        <f>$F$147</f>
        <v>Onderwijsspecifieke overhead</v>
      </c>
      <c r="F32" s="142" t="s">
        <v>83</v>
      </c>
      <c r="G32" s="14"/>
      <c r="H32" s="103">
        <v>0</v>
      </c>
      <c r="I32" s="61">
        <f t="shared" si="0"/>
        <v>0</v>
      </c>
      <c r="J32" s="104">
        <v>0</v>
      </c>
      <c r="K32" s="103">
        <v>0</v>
      </c>
      <c r="L32" s="61">
        <f t="shared" si="1"/>
        <v>0</v>
      </c>
      <c r="M32" s="104">
        <v>0</v>
      </c>
      <c r="N32" s="125">
        <f t="shared" si="4"/>
        <v>0</v>
      </c>
      <c r="O32" s="125">
        <f t="shared" si="99"/>
        <v>0</v>
      </c>
      <c r="P32" s="61">
        <f t="shared" si="6"/>
        <v>0</v>
      </c>
      <c r="Q32" s="16"/>
      <c r="R32" s="119">
        <v>0</v>
      </c>
      <c r="S32" s="61">
        <f t="shared" si="7"/>
        <v>0</v>
      </c>
      <c r="T32" s="104">
        <f t="shared" si="73"/>
        <v>0</v>
      </c>
      <c r="U32" s="103">
        <v>0</v>
      </c>
      <c r="V32" s="61">
        <f t="shared" si="74"/>
        <v>0</v>
      </c>
      <c r="W32" s="104">
        <f t="shared" si="75"/>
        <v>0</v>
      </c>
      <c r="X32" s="125">
        <f t="shared" si="76"/>
        <v>0</v>
      </c>
      <c r="Y32" s="125">
        <f t="shared" si="36"/>
        <v>0</v>
      </c>
      <c r="Z32" s="61">
        <f t="shared" si="10"/>
        <v>0</v>
      </c>
      <c r="AB32" s="62">
        <v>0</v>
      </c>
      <c r="AC32" s="64">
        <v>0</v>
      </c>
      <c r="AD32" s="10"/>
      <c r="AE32" s="145">
        <v>0</v>
      </c>
      <c r="AF32" s="64">
        <v>0</v>
      </c>
      <c r="AG32" s="145">
        <v>0</v>
      </c>
      <c r="AH32" s="64">
        <v>0</v>
      </c>
      <c r="AI32" s="145">
        <v>0</v>
      </c>
      <c r="AJ32" s="64">
        <v>0</v>
      </c>
      <c r="AK32" s="145">
        <v>0</v>
      </c>
      <c r="AL32" s="64">
        <v>0</v>
      </c>
      <c r="AM32" s="145">
        <v>0</v>
      </c>
      <c r="AN32" s="64">
        <v>0</v>
      </c>
      <c r="AO32" s="145">
        <v>0</v>
      </c>
      <c r="AP32" s="64">
        <v>0</v>
      </c>
      <c r="AQ32" s="145">
        <v>0</v>
      </c>
      <c r="AR32" s="64">
        <v>0</v>
      </c>
      <c r="AS32" s="145">
        <v>0</v>
      </c>
      <c r="AT32" s="64">
        <v>0</v>
      </c>
      <c r="AU32" s="145">
        <v>0</v>
      </c>
      <c r="AV32" s="64">
        <v>0</v>
      </c>
      <c r="AW32" s="145">
        <v>0</v>
      </c>
      <c r="AX32" s="64">
        <v>0</v>
      </c>
      <c r="AY32" s="145">
        <v>0</v>
      </c>
      <c r="AZ32" s="64">
        <v>0</v>
      </c>
      <c r="BA32" s="145">
        <v>0</v>
      </c>
      <c r="BB32" s="64">
        <v>0</v>
      </c>
      <c r="BC32" s="145">
        <f t="shared" ref="BC32:BC33" si="220">$H32</f>
        <v>0</v>
      </c>
      <c r="BD32" s="64">
        <f t="shared" ref="BD32:BD33" si="221">$J32+$K32</f>
        <v>0</v>
      </c>
      <c r="BE32" s="62">
        <f t="shared" si="87"/>
        <v>0</v>
      </c>
      <c r="BF32" s="64">
        <f t="shared" si="88"/>
        <v>0</v>
      </c>
      <c r="BG32" s="83"/>
      <c r="BH32" s="84">
        <f t="shared" ref="BH32" si="222">H32-BE32</f>
        <v>0</v>
      </c>
      <c r="BI32" s="83"/>
      <c r="BJ32" s="83"/>
      <c r="BK32" s="83"/>
      <c r="BL32" s="83"/>
      <c r="BM32" s="83"/>
      <c r="BN32" s="83"/>
      <c r="BO32" s="83"/>
      <c r="BP32" s="83"/>
    </row>
    <row r="33" spans="1:68" x14ac:dyDescent="0.35">
      <c r="B33" s="5">
        <f>'1. Algemene vragen'!$D$10</f>
        <v>0</v>
      </c>
      <c r="C33" s="6" t="str">
        <f>VLOOKUP('1. Algemene vragen'!$D$16,Parameters!$B$6:$D$9,3,TRUE)</f>
        <v>Klein</v>
      </c>
      <c r="D33" s="6" t="s">
        <v>154</v>
      </c>
      <c r="E33" s="5" t="str">
        <f t="shared" ref="E33" si="223">$F$147</f>
        <v>Onderwijsspecifieke overhead</v>
      </c>
      <c r="F33" s="13" t="s">
        <v>84</v>
      </c>
      <c r="G33" s="14"/>
      <c r="H33" s="99">
        <v>0</v>
      </c>
      <c r="I33" s="61">
        <f t="shared" si="0"/>
        <v>0</v>
      </c>
      <c r="J33" s="100">
        <v>0</v>
      </c>
      <c r="K33" s="103">
        <v>0</v>
      </c>
      <c r="L33" s="61">
        <f t="shared" si="1"/>
        <v>0</v>
      </c>
      <c r="M33" s="104">
        <v>0</v>
      </c>
      <c r="N33" s="125">
        <f t="shared" si="4"/>
        <v>0</v>
      </c>
      <c r="O33" s="125">
        <f t="shared" si="99"/>
        <v>0</v>
      </c>
      <c r="P33" s="61">
        <f>J33+M33</f>
        <v>0</v>
      </c>
      <c r="Q33" s="16"/>
      <c r="R33" s="119">
        <v>0</v>
      </c>
      <c r="S33" s="61">
        <f t="shared" si="7"/>
        <v>0</v>
      </c>
      <c r="T33" s="104">
        <f t="shared" si="73"/>
        <v>0</v>
      </c>
      <c r="U33" s="103">
        <v>0</v>
      </c>
      <c r="V33" s="61">
        <f t="shared" si="74"/>
        <v>0</v>
      </c>
      <c r="W33" s="104">
        <f t="shared" si="75"/>
        <v>0</v>
      </c>
      <c r="X33" s="125">
        <f t="shared" si="76"/>
        <v>0</v>
      </c>
      <c r="Y33" s="125">
        <f t="shared" si="36"/>
        <v>0</v>
      </c>
      <c r="Z33" s="61">
        <f t="shared" si="10"/>
        <v>0</v>
      </c>
      <c r="AB33" s="62">
        <v>0</v>
      </c>
      <c r="AC33" s="64">
        <v>0</v>
      </c>
      <c r="AD33" s="10"/>
      <c r="AE33" s="145">
        <v>0</v>
      </c>
      <c r="AF33" s="64">
        <v>0</v>
      </c>
      <c r="AG33" s="145">
        <v>0</v>
      </c>
      <c r="AH33" s="64">
        <v>0</v>
      </c>
      <c r="AI33" s="145">
        <v>0</v>
      </c>
      <c r="AJ33" s="64">
        <v>0</v>
      </c>
      <c r="AK33" s="145">
        <v>0</v>
      </c>
      <c r="AL33" s="64">
        <v>0</v>
      </c>
      <c r="AM33" s="145">
        <v>0</v>
      </c>
      <c r="AN33" s="64">
        <v>0</v>
      </c>
      <c r="AO33" s="145">
        <v>0</v>
      </c>
      <c r="AP33" s="64">
        <v>0</v>
      </c>
      <c r="AQ33" s="145">
        <v>0</v>
      </c>
      <c r="AR33" s="64">
        <v>0</v>
      </c>
      <c r="AS33" s="145">
        <v>0</v>
      </c>
      <c r="AT33" s="64">
        <v>0</v>
      </c>
      <c r="AU33" s="145">
        <v>0</v>
      </c>
      <c r="AV33" s="64">
        <v>0</v>
      </c>
      <c r="AW33" s="145">
        <v>0</v>
      </c>
      <c r="AX33" s="64">
        <v>0</v>
      </c>
      <c r="AY33" s="145">
        <v>0</v>
      </c>
      <c r="AZ33" s="64">
        <v>0</v>
      </c>
      <c r="BA33" s="145">
        <v>0</v>
      </c>
      <c r="BB33" s="64">
        <v>0</v>
      </c>
      <c r="BC33" s="145">
        <f t="shared" si="220"/>
        <v>0</v>
      </c>
      <c r="BD33" s="64">
        <f t="shared" si="221"/>
        <v>0</v>
      </c>
      <c r="BE33" s="63">
        <f t="shared" si="87"/>
        <v>0</v>
      </c>
      <c r="BF33" s="64">
        <f t="shared" si="88"/>
        <v>0</v>
      </c>
      <c r="BG33" s="83"/>
      <c r="BH33" s="84">
        <f>H33-BE33</f>
        <v>0</v>
      </c>
      <c r="BI33" s="83"/>
      <c r="BJ33" s="83"/>
      <c r="BK33" s="83"/>
      <c r="BL33" s="83"/>
      <c r="BM33" s="83"/>
      <c r="BN33" s="83"/>
      <c r="BO33" s="83"/>
      <c r="BP33" s="83"/>
    </row>
    <row r="34" spans="1:68" x14ac:dyDescent="0.35">
      <c r="B34" s="5">
        <f>'1. Algemene vragen'!$D$10</f>
        <v>0</v>
      </c>
      <c r="C34" s="6" t="str">
        <f>VLOOKUP('1. Algemene vragen'!$D$16,Parameters!$B$6:$D$9,3,TRUE)</f>
        <v>Klein</v>
      </c>
      <c r="D34" s="6" t="s">
        <v>148</v>
      </c>
      <c r="E34" s="5" t="str">
        <f t="shared" si="3"/>
        <v>OP</v>
      </c>
      <c r="F34" s="59" t="s">
        <v>130</v>
      </c>
      <c r="G34" s="60"/>
      <c r="H34" s="99">
        <v>0</v>
      </c>
      <c r="I34" s="61">
        <f t="shared" si="0"/>
        <v>0</v>
      </c>
      <c r="J34" s="100">
        <v>0</v>
      </c>
      <c r="K34" s="99">
        <v>0</v>
      </c>
      <c r="L34" s="61">
        <f t="shared" si="1"/>
        <v>0</v>
      </c>
      <c r="M34" s="100">
        <v>0</v>
      </c>
      <c r="N34" s="125">
        <f t="shared" si="4"/>
        <v>0</v>
      </c>
      <c r="O34" s="125">
        <f t="shared" si="99"/>
        <v>0</v>
      </c>
      <c r="P34" s="61">
        <f t="shared" si="6"/>
        <v>0</v>
      </c>
      <c r="Q34" s="16"/>
      <c r="R34" s="119">
        <v>0</v>
      </c>
      <c r="S34" s="61">
        <f t="shared" si="7"/>
        <v>0</v>
      </c>
      <c r="T34" s="104">
        <f t="shared" si="73"/>
        <v>0</v>
      </c>
      <c r="U34" s="99">
        <v>0</v>
      </c>
      <c r="V34" s="61">
        <f t="shared" si="74"/>
        <v>0</v>
      </c>
      <c r="W34" s="104">
        <f t="shared" si="75"/>
        <v>0</v>
      </c>
      <c r="X34" s="125">
        <f t="shared" si="76"/>
        <v>0</v>
      </c>
      <c r="Y34" s="125">
        <f t="shared" si="36"/>
        <v>0</v>
      </c>
      <c r="Z34" s="61">
        <f t="shared" si="10"/>
        <v>0</v>
      </c>
      <c r="AB34" s="62">
        <f t="shared" si="11"/>
        <v>0</v>
      </c>
      <c r="AC34" s="64">
        <f t="shared" si="12"/>
        <v>0</v>
      </c>
      <c r="AD34" s="10"/>
      <c r="AE34" s="101">
        <v>0</v>
      </c>
      <c r="AF34" s="64">
        <f t="shared" si="13"/>
        <v>0</v>
      </c>
      <c r="AG34" s="101">
        <v>0</v>
      </c>
      <c r="AH34" s="64">
        <f t="shared" si="13"/>
        <v>0</v>
      </c>
      <c r="AI34" s="101">
        <v>0</v>
      </c>
      <c r="AJ34" s="64">
        <f t="shared" ref="AJ34:AL34" si="224">IFERROR(AI34/$N34*$P34,0)</f>
        <v>0</v>
      </c>
      <c r="AK34" s="101">
        <v>0</v>
      </c>
      <c r="AL34" s="64">
        <f t="shared" si="224"/>
        <v>0</v>
      </c>
      <c r="AM34" s="101">
        <v>0</v>
      </c>
      <c r="AN34" s="64">
        <f t="shared" ref="AN34" si="225">IFERROR(AM34/$N34*$P34,0)</f>
        <v>0</v>
      </c>
      <c r="AO34" s="101">
        <v>0</v>
      </c>
      <c r="AP34" s="64">
        <f t="shared" ref="AP34" si="226">IFERROR(AO34/$N34*$P34,0)</f>
        <v>0</v>
      </c>
      <c r="AQ34" s="101">
        <v>0</v>
      </c>
      <c r="AR34" s="64">
        <f t="shared" ref="AR34" si="227">IFERROR(AQ34/$N34*$P34,0)</f>
        <v>0</v>
      </c>
      <c r="AS34" s="101">
        <v>0</v>
      </c>
      <c r="AT34" s="64">
        <f t="shared" ref="AT34" si="228">IFERROR(AS34/$N34*$P34,0)</f>
        <v>0</v>
      </c>
      <c r="AU34" s="101">
        <v>0</v>
      </c>
      <c r="AV34" s="64">
        <f t="shared" ref="AV34" si="229">IFERROR(AU34/$N34*$P34,0)</f>
        <v>0</v>
      </c>
      <c r="AW34" s="101">
        <v>0</v>
      </c>
      <c r="AX34" s="64">
        <f t="shared" ref="AX34" si="230">IFERROR(AW34/$N34*$P34,0)</f>
        <v>0</v>
      </c>
      <c r="AY34" s="101">
        <v>0</v>
      </c>
      <c r="AZ34" s="64">
        <f t="shared" ref="AZ34" si="231">IFERROR(AY34/$N34*$P34,0)</f>
        <v>0</v>
      </c>
      <c r="BA34" s="101">
        <v>0</v>
      </c>
      <c r="BB34" s="64">
        <f t="shared" ref="BB34" si="232">IFERROR(BA34/$N34*$P34,0)</f>
        <v>0</v>
      </c>
      <c r="BC34" s="101">
        <v>0</v>
      </c>
      <c r="BD34" s="64">
        <f t="shared" ref="BD34" si="233">IFERROR(BC34/$N34*$P34,0)</f>
        <v>0</v>
      </c>
      <c r="BE34" s="63">
        <f t="shared" si="87"/>
        <v>0</v>
      </c>
      <c r="BF34" s="64">
        <f t="shared" si="88"/>
        <v>0</v>
      </c>
      <c r="BH34" s="84"/>
    </row>
    <row r="35" spans="1:68" x14ac:dyDescent="0.35">
      <c r="B35" s="5">
        <f>'1. Algemene vragen'!$D$10</f>
        <v>0</v>
      </c>
      <c r="C35" s="6" t="str">
        <f>VLOOKUP('1. Algemene vragen'!$D$16,Parameters!$B$6:$D$9,3,TRUE)</f>
        <v>Klein</v>
      </c>
      <c r="D35" s="6" t="s">
        <v>148</v>
      </c>
      <c r="E35" s="5" t="str">
        <f t="shared" si="3"/>
        <v>OP</v>
      </c>
      <c r="F35" s="59" t="s">
        <v>206</v>
      </c>
      <c r="G35" s="60"/>
      <c r="H35" s="99">
        <v>0</v>
      </c>
      <c r="I35" s="61">
        <v>0</v>
      </c>
      <c r="J35" s="100">
        <v>0</v>
      </c>
      <c r="K35" s="99">
        <v>0</v>
      </c>
      <c r="L35" s="61">
        <f t="shared" si="1"/>
        <v>0</v>
      </c>
      <c r="M35" s="100">
        <v>0</v>
      </c>
      <c r="N35" s="125">
        <f t="shared" si="4"/>
        <v>0</v>
      </c>
      <c r="O35" s="125">
        <f t="shared" si="99"/>
        <v>0</v>
      </c>
      <c r="P35" s="61">
        <f t="shared" si="6"/>
        <v>0</v>
      </c>
      <c r="Q35" s="16"/>
      <c r="R35" s="119">
        <v>0</v>
      </c>
      <c r="S35" s="61">
        <f t="shared" si="7"/>
        <v>0</v>
      </c>
      <c r="T35" s="104">
        <f t="shared" si="73"/>
        <v>0</v>
      </c>
      <c r="U35" s="99">
        <v>0</v>
      </c>
      <c r="V35" s="61">
        <f t="shared" si="74"/>
        <v>0</v>
      </c>
      <c r="W35" s="104">
        <f t="shared" si="75"/>
        <v>0</v>
      </c>
      <c r="X35" s="125">
        <f t="shared" si="76"/>
        <v>0</v>
      </c>
      <c r="Y35" s="125">
        <f t="shared" si="36"/>
        <v>0</v>
      </c>
      <c r="Z35" s="61">
        <f t="shared" si="10"/>
        <v>0</v>
      </c>
      <c r="AB35" s="62">
        <f t="shared" si="11"/>
        <v>0</v>
      </c>
      <c r="AC35" s="64">
        <f t="shared" si="12"/>
        <v>0</v>
      </c>
      <c r="AD35" s="10"/>
      <c r="AE35" s="101">
        <v>0</v>
      </c>
      <c r="AF35" s="64">
        <f t="shared" si="13"/>
        <v>0</v>
      </c>
      <c r="AG35" s="101">
        <v>0</v>
      </c>
      <c r="AH35" s="64">
        <f t="shared" si="13"/>
        <v>0</v>
      </c>
      <c r="AI35" s="101">
        <v>0</v>
      </c>
      <c r="AJ35" s="64">
        <f t="shared" ref="AJ35:AL35" si="234">IFERROR(AI35/$N35*$P35,0)</f>
        <v>0</v>
      </c>
      <c r="AK35" s="101">
        <v>0</v>
      </c>
      <c r="AL35" s="64">
        <f t="shared" si="234"/>
        <v>0</v>
      </c>
      <c r="AM35" s="101">
        <v>0</v>
      </c>
      <c r="AN35" s="64">
        <f t="shared" ref="AN35" si="235">IFERROR(AM35/$N35*$P35,0)</f>
        <v>0</v>
      </c>
      <c r="AO35" s="101">
        <v>0</v>
      </c>
      <c r="AP35" s="64">
        <f t="shared" ref="AP35" si="236">IFERROR(AO35/$N35*$P35,0)</f>
        <v>0</v>
      </c>
      <c r="AQ35" s="101">
        <v>0</v>
      </c>
      <c r="AR35" s="64">
        <f t="shared" ref="AR35" si="237">IFERROR(AQ35/$N35*$P35,0)</f>
        <v>0</v>
      </c>
      <c r="AS35" s="101">
        <v>0</v>
      </c>
      <c r="AT35" s="64">
        <f t="shared" ref="AT35" si="238">IFERROR(AS35/$N35*$P35,0)</f>
        <v>0</v>
      </c>
      <c r="AU35" s="101">
        <v>0</v>
      </c>
      <c r="AV35" s="64">
        <f t="shared" ref="AV35" si="239">IFERROR(AU35/$N35*$P35,0)</f>
        <v>0</v>
      </c>
      <c r="AW35" s="101">
        <v>0</v>
      </c>
      <c r="AX35" s="64">
        <f t="shared" ref="AX35" si="240">IFERROR(AW35/$N35*$P35,0)</f>
        <v>0</v>
      </c>
      <c r="AY35" s="101">
        <v>0</v>
      </c>
      <c r="AZ35" s="64">
        <f t="shared" ref="AZ35" si="241">IFERROR(AY35/$N35*$P35,0)</f>
        <v>0</v>
      </c>
      <c r="BA35" s="101">
        <v>0</v>
      </c>
      <c r="BB35" s="64">
        <f t="shared" ref="BB35" si="242">IFERROR(BA35/$N35*$P35,0)</f>
        <v>0</v>
      </c>
      <c r="BC35" s="101">
        <v>0</v>
      </c>
      <c r="BD35" s="64">
        <f t="shared" ref="BD35" si="243">IFERROR(BC35/$N35*$P35,0)</f>
        <v>0</v>
      </c>
      <c r="BE35" s="63">
        <f t="shared" si="87"/>
        <v>0</v>
      </c>
      <c r="BF35" s="64">
        <f t="shared" si="88"/>
        <v>0</v>
      </c>
      <c r="BH35" s="84"/>
    </row>
    <row r="36" spans="1:68" s="82" customFormat="1" x14ac:dyDescent="0.35">
      <c r="A36" s="82">
        <v>1</v>
      </c>
      <c r="B36" s="71"/>
      <c r="C36" s="71"/>
      <c r="D36" s="71"/>
      <c r="E36" s="71"/>
      <c r="F36" s="72" t="s">
        <v>148</v>
      </c>
      <c r="G36" s="73"/>
      <c r="H36" s="74">
        <f>SUBTOTAL(9,H11:H35)</f>
        <v>0</v>
      </c>
      <c r="I36" s="75">
        <f t="shared" si="0"/>
        <v>0</v>
      </c>
      <c r="J36" s="76">
        <f>SUBTOTAL(9,J11:J35)</f>
        <v>0</v>
      </c>
      <c r="K36" s="74">
        <f>SUBTOTAL(9,K11:K35)</f>
        <v>0</v>
      </c>
      <c r="L36" s="75">
        <f t="shared" si="1"/>
        <v>0</v>
      </c>
      <c r="M36" s="76">
        <f>SUBTOTAL(9,M11:M35)</f>
        <v>0</v>
      </c>
      <c r="N36" s="74">
        <f>SUBTOTAL(9,N11:N35)</f>
        <v>0</v>
      </c>
      <c r="O36" s="74">
        <f t="shared" si="99"/>
        <v>0</v>
      </c>
      <c r="P36" s="76">
        <f>SUBTOTAL(9,P11:P35)</f>
        <v>0</v>
      </c>
      <c r="Q36" s="78"/>
      <c r="R36" s="120">
        <f>SUBTOTAL(9,R11:R35)</f>
        <v>0</v>
      </c>
      <c r="S36" s="75">
        <f t="shared" ref="S36" si="244">IFERROR(T36/R36,0)</f>
        <v>0</v>
      </c>
      <c r="T36" s="76">
        <f>SUBTOTAL(9,T11:T35)</f>
        <v>0</v>
      </c>
      <c r="U36" s="120">
        <f>SUBTOTAL(9,U11:U35)</f>
        <v>0</v>
      </c>
      <c r="V36" s="75">
        <f t="shared" ref="V36" si="245">IFERROR(W36/U36,0)</f>
        <v>0</v>
      </c>
      <c r="W36" s="76">
        <f>SUBTOTAL(9,W11:W35)</f>
        <v>0</v>
      </c>
      <c r="X36" s="120">
        <f>SUBTOTAL(9,X11:X35)</f>
        <v>0</v>
      </c>
      <c r="Y36" s="120">
        <f t="shared" si="36"/>
        <v>0</v>
      </c>
      <c r="Z36" s="76">
        <f>SUBTOTAL(9,Z11:Z35)</f>
        <v>0</v>
      </c>
      <c r="AA36" s="79"/>
      <c r="AB36" s="80">
        <f>SUBTOTAL(9,AB11:AB35)</f>
        <v>0</v>
      </c>
      <c r="AC36" s="81">
        <f>SUBTOTAL(9,AC11:AC35)</f>
        <v>0</v>
      </c>
      <c r="AD36" s="79"/>
      <c r="AE36" s="80">
        <f t="shared" ref="AE36:BF36" si="246">SUBTOTAL(9,AE11:AE35)</f>
        <v>0</v>
      </c>
      <c r="AF36" s="81">
        <f t="shared" si="246"/>
        <v>0</v>
      </c>
      <c r="AG36" s="80">
        <f t="shared" si="246"/>
        <v>0</v>
      </c>
      <c r="AH36" s="81">
        <f t="shared" si="246"/>
        <v>0</v>
      </c>
      <c r="AI36" s="80">
        <f t="shared" si="246"/>
        <v>0</v>
      </c>
      <c r="AJ36" s="81">
        <f t="shared" si="246"/>
        <v>0</v>
      </c>
      <c r="AK36" s="80">
        <f t="shared" si="246"/>
        <v>0</v>
      </c>
      <c r="AL36" s="81">
        <f t="shared" si="246"/>
        <v>0</v>
      </c>
      <c r="AM36" s="80">
        <f t="shared" si="246"/>
        <v>0</v>
      </c>
      <c r="AN36" s="80">
        <f t="shared" si="246"/>
        <v>0</v>
      </c>
      <c r="AO36" s="80">
        <f t="shared" si="246"/>
        <v>0</v>
      </c>
      <c r="AP36" s="80">
        <f t="shared" si="246"/>
        <v>0</v>
      </c>
      <c r="AQ36" s="80">
        <f t="shared" si="246"/>
        <v>0</v>
      </c>
      <c r="AR36" s="80">
        <f t="shared" si="246"/>
        <v>0</v>
      </c>
      <c r="AS36" s="80">
        <f t="shared" si="246"/>
        <v>0</v>
      </c>
      <c r="AT36" s="80">
        <f t="shared" si="246"/>
        <v>0</v>
      </c>
      <c r="AU36" s="80">
        <f t="shared" si="246"/>
        <v>0</v>
      </c>
      <c r="AV36" s="80">
        <f t="shared" si="246"/>
        <v>0</v>
      </c>
      <c r="AW36" s="80">
        <f t="shared" si="246"/>
        <v>0</v>
      </c>
      <c r="AX36" s="80">
        <f t="shared" si="246"/>
        <v>0</v>
      </c>
      <c r="AY36" s="80">
        <f t="shared" si="246"/>
        <v>0</v>
      </c>
      <c r="AZ36" s="80">
        <f t="shared" si="246"/>
        <v>0</v>
      </c>
      <c r="BA36" s="80">
        <f t="shared" si="246"/>
        <v>0</v>
      </c>
      <c r="BB36" s="80">
        <f t="shared" si="246"/>
        <v>0</v>
      </c>
      <c r="BC36" s="80">
        <f t="shared" si="246"/>
        <v>0</v>
      </c>
      <c r="BD36" s="80">
        <f t="shared" si="246"/>
        <v>0</v>
      </c>
      <c r="BE36" s="80">
        <f t="shared" si="246"/>
        <v>0</v>
      </c>
      <c r="BF36" s="81">
        <f t="shared" si="246"/>
        <v>0</v>
      </c>
      <c r="BH36" s="84"/>
    </row>
    <row r="37" spans="1:68" x14ac:dyDescent="0.35">
      <c r="F37" s="13"/>
      <c r="G37" s="14"/>
      <c r="H37" s="13"/>
      <c r="I37" s="15"/>
      <c r="J37" s="15"/>
      <c r="K37" s="13"/>
      <c r="L37" s="15"/>
      <c r="M37" s="15"/>
      <c r="N37" s="15"/>
      <c r="O37" s="15"/>
      <c r="P37" s="15"/>
      <c r="Q37" s="16"/>
      <c r="R37" s="117"/>
      <c r="S37" s="15"/>
      <c r="T37" s="13"/>
      <c r="U37" s="13"/>
      <c r="V37" s="13"/>
      <c r="W37" s="13"/>
      <c r="X37" s="13"/>
      <c r="Y37" s="13"/>
      <c r="Z37" s="52"/>
      <c r="AB37" s="113"/>
    </row>
    <row r="38" spans="1:68" x14ac:dyDescent="0.35">
      <c r="F38" s="52" t="s">
        <v>224</v>
      </c>
      <c r="G38" s="53"/>
      <c r="H38" s="13"/>
      <c r="I38" s="15"/>
      <c r="J38" s="15"/>
      <c r="K38" s="13"/>
      <c r="L38" s="15"/>
      <c r="M38" s="15"/>
      <c r="N38" s="15"/>
      <c r="O38" s="15"/>
      <c r="P38" s="15"/>
      <c r="Q38" s="16"/>
      <c r="R38" s="117"/>
      <c r="S38" s="15"/>
      <c r="T38" s="13"/>
      <c r="U38" s="13"/>
      <c r="V38" s="13"/>
      <c r="W38" s="13"/>
      <c r="X38" s="13"/>
      <c r="Y38" s="13"/>
      <c r="Z38" s="52"/>
    </row>
    <row r="39" spans="1:68" x14ac:dyDescent="0.35">
      <c r="F39" s="13" t="s">
        <v>213</v>
      </c>
      <c r="G39" s="53"/>
      <c r="H39" s="103">
        <v>0</v>
      </c>
      <c r="I39" s="61">
        <f>IFERROR(J39/H39,0)</f>
        <v>0</v>
      </c>
      <c r="J39" s="104">
        <v>0</v>
      </c>
      <c r="K39" s="103">
        <v>0</v>
      </c>
      <c r="L39" s="61">
        <f t="shared" ref="L39" si="247">IFERROR(M39/K39,0)</f>
        <v>0</v>
      </c>
      <c r="M39" s="104">
        <v>0</v>
      </c>
      <c r="N39" s="125">
        <f t="shared" ref="N39" si="248">H39+K39</f>
        <v>0</v>
      </c>
      <c r="O39" s="125">
        <f t="shared" si="99"/>
        <v>0</v>
      </c>
      <c r="P39" s="61">
        <f t="shared" ref="P39" si="249">J39+M39</f>
        <v>0</v>
      </c>
      <c r="Q39" s="16"/>
      <c r="R39" s="119">
        <v>0</v>
      </c>
      <c r="S39" s="61">
        <f t="shared" ref="S39" si="250">I39</f>
        <v>0</v>
      </c>
      <c r="T39" s="104">
        <f t="shared" ref="T39" si="251">R39*S39</f>
        <v>0</v>
      </c>
      <c r="U39" s="103">
        <v>0</v>
      </c>
      <c r="V39" s="61">
        <f t="shared" ref="V39" si="252">L39</f>
        <v>0</v>
      </c>
      <c r="W39" s="104">
        <f t="shared" ref="W39" si="253">U39*V39</f>
        <v>0</v>
      </c>
      <c r="X39" s="125">
        <f t="shared" ref="X39" si="254">R39+U39</f>
        <v>0</v>
      </c>
      <c r="Y39" s="125">
        <f t="shared" si="36"/>
        <v>0</v>
      </c>
      <c r="Z39" s="61">
        <f t="shared" ref="Z39" si="255">T39+W39</f>
        <v>0</v>
      </c>
      <c r="AB39" s="62">
        <v>0</v>
      </c>
      <c r="AC39" s="64">
        <v>0</v>
      </c>
      <c r="AD39" s="10"/>
      <c r="AE39" s="62">
        <f t="shared" ref="AE39:AE45" si="256">$H39</f>
        <v>0</v>
      </c>
      <c r="AF39" s="64">
        <f>$J39+$K39</f>
        <v>0</v>
      </c>
      <c r="AG39" s="62">
        <v>0</v>
      </c>
      <c r="AH39" s="64">
        <v>0</v>
      </c>
      <c r="AI39" s="62">
        <v>0</v>
      </c>
      <c r="AJ39" s="64">
        <v>0</v>
      </c>
      <c r="AK39" s="62">
        <v>0</v>
      </c>
      <c r="AL39" s="64">
        <v>0</v>
      </c>
      <c r="AM39" s="62">
        <v>0</v>
      </c>
      <c r="AN39" s="64">
        <v>0</v>
      </c>
      <c r="AO39" s="62">
        <v>0</v>
      </c>
      <c r="AP39" s="64">
        <v>0</v>
      </c>
      <c r="AQ39" s="62">
        <v>0</v>
      </c>
      <c r="AR39" s="64">
        <v>0</v>
      </c>
      <c r="AS39" s="62">
        <v>0</v>
      </c>
      <c r="AT39" s="64">
        <v>0</v>
      </c>
      <c r="AU39" s="62">
        <v>0</v>
      </c>
      <c r="AV39" s="64">
        <v>0</v>
      </c>
      <c r="AW39" s="62">
        <v>0</v>
      </c>
      <c r="AX39" s="64">
        <v>0</v>
      </c>
      <c r="AY39" s="62">
        <v>0</v>
      </c>
      <c r="AZ39" s="64">
        <v>0</v>
      </c>
      <c r="BA39" s="62">
        <v>0</v>
      </c>
      <c r="BB39" s="64">
        <v>0</v>
      </c>
      <c r="BC39" s="62">
        <v>0</v>
      </c>
      <c r="BD39" s="64">
        <v>0</v>
      </c>
      <c r="BE39" s="62">
        <f t="shared" ref="BE39" si="257">AE39+AG39+AI39+AK39+AM39+AO39+AQ39+AS39+AU39+AW39+AY39+BA39+BC39</f>
        <v>0</v>
      </c>
      <c r="BF39" s="64">
        <f>AF39+AH39+AJ39+AL39+AN39+AP39+AR39+AT39+AV39+AX39+AZ39+BB39+BD39</f>
        <v>0</v>
      </c>
      <c r="BH39" s="84">
        <f>H39-BE39</f>
        <v>0</v>
      </c>
    </row>
    <row r="40" spans="1:68" x14ac:dyDescent="0.35">
      <c r="B40" s="5">
        <f>'1. Algemene vragen'!$D$10</f>
        <v>0</v>
      </c>
      <c r="C40" s="6" t="str">
        <f>VLOOKUP('1. Algemene vragen'!$D$16,Parameters!$B$6:$D$9,3,TRUE)</f>
        <v>Klein</v>
      </c>
      <c r="D40" s="6" t="s">
        <v>154</v>
      </c>
      <c r="E40" s="5" t="str">
        <f>$F$38</f>
        <v>Directie / management</v>
      </c>
      <c r="F40" s="142" t="s">
        <v>14</v>
      </c>
      <c r="G40" s="14"/>
      <c r="H40" s="103">
        <v>0</v>
      </c>
      <c r="I40" s="61">
        <f t="shared" ref="I40:I45" si="258">IFERROR(J40/H40,0)</f>
        <v>0</v>
      </c>
      <c r="J40" s="104">
        <v>0</v>
      </c>
      <c r="K40" s="103">
        <v>0</v>
      </c>
      <c r="L40" s="61">
        <f t="shared" ref="L40:L45" si="259">IFERROR(M40/K40,0)</f>
        <v>0</v>
      </c>
      <c r="M40" s="104">
        <v>0</v>
      </c>
      <c r="N40" s="125">
        <f t="shared" ref="N40:N45" si="260">H40+K40</f>
        <v>0</v>
      </c>
      <c r="O40" s="125">
        <f t="shared" si="99"/>
        <v>0</v>
      </c>
      <c r="P40" s="61">
        <f t="shared" ref="P40:P45" si="261">J40+M40</f>
        <v>0</v>
      </c>
      <c r="Q40" s="16"/>
      <c r="R40" s="119">
        <v>0</v>
      </c>
      <c r="S40" s="61">
        <f t="shared" ref="S40:S45" si="262">I40</f>
        <v>0</v>
      </c>
      <c r="T40" s="104">
        <f t="shared" ref="T40:T45" si="263">R40*S40</f>
        <v>0</v>
      </c>
      <c r="U40" s="103">
        <v>0</v>
      </c>
      <c r="V40" s="61">
        <f t="shared" ref="V40:V45" si="264">L40</f>
        <v>0</v>
      </c>
      <c r="W40" s="104">
        <f t="shared" ref="W40:W45" si="265">U40*V40</f>
        <v>0</v>
      </c>
      <c r="X40" s="125">
        <f t="shared" ref="X40:X45" si="266">R40+U40</f>
        <v>0</v>
      </c>
      <c r="Y40" s="125">
        <f t="shared" si="36"/>
        <v>0</v>
      </c>
      <c r="Z40" s="61">
        <f t="shared" ref="Z40:Z45" si="267">T40+W40</f>
        <v>0</v>
      </c>
      <c r="AB40" s="62">
        <v>0</v>
      </c>
      <c r="AC40" s="64">
        <v>0</v>
      </c>
      <c r="AD40" s="10"/>
      <c r="AE40" s="62">
        <f t="shared" si="256"/>
        <v>0</v>
      </c>
      <c r="AF40" s="64">
        <f>$J40+$K40</f>
        <v>0</v>
      </c>
      <c r="AG40" s="62">
        <v>0</v>
      </c>
      <c r="AH40" s="64">
        <v>0</v>
      </c>
      <c r="AI40" s="62">
        <v>0</v>
      </c>
      <c r="AJ40" s="64">
        <v>0</v>
      </c>
      <c r="AK40" s="62">
        <v>0</v>
      </c>
      <c r="AL40" s="64">
        <v>0</v>
      </c>
      <c r="AM40" s="62">
        <v>0</v>
      </c>
      <c r="AN40" s="64">
        <v>0</v>
      </c>
      <c r="AO40" s="62">
        <v>0</v>
      </c>
      <c r="AP40" s="64">
        <v>0</v>
      </c>
      <c r="AQ40" s="62">
        <v>0</v>
      </c>
      <c r="AR40" s="64">
        <v>0</v>
      </c>
      <c r="AS40" s="62">
        <v>0</v>
      </c>
      <c r="AT40" s="64">
        <v>0</v>
      </c>
      <c r="AU40" s="62">
        <v>0</v>
      </c>
      <c r="AV40" s="64">
        <v>0</v>
      </c>
      <c r="AW40" s="62">
        <v>0</v>
      </c>
      <c r="AX40" s="64">
        <v>0</v>
      </c>
      <c r="AY40" s="62">
        <v>0</v>
      </c>
      <c r="AZ40" s="64">
        <v>0</v>
      </c>
      <c r="BA40" s="62">
        <v>0</v>
      </c>
      <c r="BB40" s="64">
        <v>0</v>
      </c>
      <c r="BC40" s="62">
        <v>0</v>
      </c>
      <c r="BD40" s="64">
        <v>0</v>
      </c>
      <c r="BE40" s="62">
        <f t="shared" ref="BE40:BE45" si="268">AE40+AG40+AI40+AK40+AM40+AO40+AQ40+AS40+AU40+AW40+AY40+BA40+BC40</f>
        <v>0</v>
      </c>
      <c r="BF40" s="64">
        <f t="shared" ref="BF40:BF45" si="269">AF40+AH40+AJ40+AL40+AN40+AP40+AR40+AT40+AV40+AX40+AZ40+BB40+BD40</f>
        <v>0</v>
      </c>
      <c r="BG40" s="83"/>
      <c r="BH40" s="84">
        <f>H40-BE40</f>
        <v>0</v>
      </c>
      <c r="BI40" s="83"/>
      <c r="BJ40" s="83"/>
      <c r="BK40" s="83"/>
      <c r="BL40" s="83"/>
      <c r="BM40" s="83"/>
      <c r="BN40" s="83"/>
      <c r="BO40" s="83"/>
      <c r="BP40" s="83"/>
    </row>
    <row r="41" spans="1:68" x14ac:dyDescent="0.35">
      <c r="B41" s="5">
        <f>'1. Algemene vragen'!$D$10</f>
        <v>0</v>
      </c>
      <c r="C41" s="6" t="str">
        <f>VLOOKUP('1. Algemene vragen'!$D$16,Parameters!$B$6:$D$9,3,TRUE)</f>
        <v>Klein</v>
      </c>
      <c r="D41" s="6" t="s">
        <v>154</v>
      </c>
      <c r="E41" s="5" t="str">
        <f t="shared" ref="E41:E45" si="270">$F$38</f>
        <v>Directie / management</v>
      </c>
      <c r="F41" s="142" t="s">
        <v>15</v>
      </c>
      <c r="G41" s="14"/>
      <c r="H41" s="99">
        <v>0</v>
      </c>
      <c r="I41" s="61">
        <f t="shared" si="258"/>
        <v>0</v>
      </c>
      <c r="J41" s="100">
        <v>0</v>
      </c>
      <c r="K41" s="99">
        <v>0</v>
      </c>
      <c r="L41" s="61">
        <f t="shared" si="259"/>
        <v>0</v>
      </c>
      <c r="M41" s="100">
        <v>0</v>
      </c>
      <c r="N41" s="125">
        <f t="shared" si="260"/>
        <v>0</v>
      </c>
      <c r="O41" s="125">
        <f t="shared" si="99"/>
        <v>0</v>
      </c>
      <c r="P41" s="61">
        <f t="shared" si="261"/>
        <v>0</v>
      </c>
      <c r="Q41" s="16"/>
      <c r="R41" s="119">
        <v>0</v>
      </c>
      <c r="S41" s="61">
        <f t="shared" si="262"/>
        <v>0</v>
      </c>
      <c r="T41" s="104">
        <f t="shared" si="263"/>
        <v>0</v>
      </c>
      <c r="U41" s="99">
        <v>0</v>
      </c>
      <c r="V41" s="61">
        <f t="shared" si="264"/>
        <v>0</v>
      </c>
      <c r="W41" s="104">
        <f t="shared" si="265"/>
        <v>0</v>
      </c>
      <c r="X41" s="125">
        <f t="shared" si="266"/>
        <v>0</v>
      </c>
      <c r="Y41" s="125">
        <f t="shared" si="36"/>
        <v>0</v>
      </c>
      <c r="Z41" s="61">
        <f t="shared" si="267"/>
        <v>0</v>
      </c>
      <c r="AB41" s="62">
        <v>0</v>
      </c>
      <c r="AC41" s="64">
        <v>0</v>
      </c>
      <c r="AD41" s="10"/>
      <c r="AE41" s="62">
        <f t="shared" si="256"/>
        <v>0</v>
      </c>
      <c r="AF41" s="64">
        <f t="shared" ref="AF41:AF45" si="271">$J41+$K41</f>
        <v>0</v>
      </c>
      <c r="AG41" s="63">
        <v>0</v>
      </c>
      <c r="AH41" s="64">
        <v>0</v>
      </c>
      <c r="AI41" s="63">
        <v>0</v>
      </c>
      <c r="AJ41" s="64">
        <v>0</v>
      </c>
      <c r="AK41" s="63">
        <v>0</v>
      </c>
      <c r="AL41" s="64">
        <v>0</v>
      </c>
      <c r="AM41" s="63">
        <v>0</v>
      </c>
      <c r="AN41" s="64">
        <v>0</v>
      </c>
      <c r="AO41" s="63">
        <v>0</v>
      </c>
      <c r="AP41" s="64">
        <v>0</v>
      </c>
      <c r="AQ41" s="63">
        <v>0</v>
      </c>
      <c r="AR41" s="64">
        <v>0</v>
      </c>
      <c r="AS41" s="63">
        <v>0</v>
      </c>
      <c r="AT41" s="64">
        <v>0</v>
      </c>
      <c r="AU41" s="63">
        <v>0</v>
      </c>
      <c r="AV41" s="64">
        <v>0</v>
      </c>
      <c r="AW41" s="63">
        <v>0</v>
      </c>
      <c r="AX41" s="64">
        <v>0</v>
      </c>
      <c r="AY41" s="63">
        <v>0</v>
      </c>
      <c r="AZ41" s="64">
        <v>0</v>
      </c>
      <c r="BA41" s="63">
        <v>0</v>
      </c>
      <c r="BB41" s="64">
        <v>0</v>
      </c>
      <c r="BC41" s="63">
        <v>0</v>
      </c>
      <c r="BD41" s="64">
        <v>0</v>
      </c>
      <c r="BE41" s="63">
        <f t="shared" si="268"/>
        <v>0</v>
      </c>
      <c r="BF41" s="64">
        <f t="shared" si="269"/>
        <v>0</v>
      </c>
      <c r="BG41" s="83"/>
      <c r="BH41" s="84">
        <f t="shared" ref="BH41:BH46" si="272">H41-BE41</f>
        <v>0</v>
      </c>
      <c r="BI41" s="83"/>
      <c r="BJ41" s="83"/>
      <c r="BK41" s="83"/>
      <c r="BL41" s="83"/>
      <c r="BM41" s="83"/>
      <c r="BN41" s="83"/>
      <c r="BO41" s="83"/>
      <c r="BP41" s="83"/>
    </row>
    <row r="42" spans="1:68" x14ac:dyDescent="0.35">
      <c r="B42" s="5">
        <f>'1. Algemene vragen'!$D$10</f>
        <v>0</v>
      </c>
      <c r="C42" s="6" t="str">
        <f>VLOOKUP('1. Algemene vragen'!$D$16,Parameters!$B$6:$D$9,3,TRUE)</f>
        <v>Klein</v>
      </c>
      <c r="D42" s="6" t="s">
        <v>154</v>
      </c>
      <c r="E42" s="5" t="str">
        <f t="shared" si="270"/>
        <v>Directie / management</v>
      </c>
      <c r="F42" s="142" t="s">
        <v>90</v>
      </c>
      <c r="G42" s="14"/>
      <c r="H42" s="99">
        <v>0</v>
      </c>
      <c r="I42" s="61">
        <f t="shared" si="258"/>
        <v>0</v>
      </c>
      <c r="J42" s="100">
        <v>0</v>
      </c>
      <c r="K42" s="99">
        <v>0</v>
      </c>
      <c r="L42" s="61">
        <f t="shared" si="259"/>
        <v>0</v>
      </c>
      <c r="M42" s="100">
        <v>0</v>
      </c>
      <c r="N42" s="125">
        <f t="shared" si="260"/>
        <v>0</v>
      </c>
      <c r="O42" s="125">
        <f t="shared" si="99"/>
        <v>0</v>
      </c>
      <c r="P42" s="61">
        <f t="shared" si="261"/>
        <v>0</v>
      </c>
      <c r="Q42" s="16"/>
      <c r="R42" s="119">
        <v>0</v>
      </c>
      <c r="S42" s="61">
        <f t="shared" si="262"/>
        <v>0</v>
      </c>
      <c r="T42" s="104">
        <f t="shared" si="263"/>
        <v>0</v>
      </c>
      <c r="U42" s="99">
        <v>0</v>
      </c>
      <c r="V42" s="61">
        <f t="shared" si="264"/>
        <v>0</v>
      </c>
      <c r="W42" s="104">
        <f t="shared" si="265"/>
        <v>0</v>
      </c>
      <c r="X42" s="125">
        <f t="shared" si="266"/>
        <v>0</v>
      </c>
      <c r="Y42" s="125">
        <f t="shared" si="36"/>
        <v>0</v>
      </c>
      <c r="Z42" s="61">
        <f t="shared" si="267"/>
        <v>0</v>
      </c>
      <c r="AB42" s="62">
        <v>0</v>
      </c>
      <c r="AC42" s="64">
        <v>0</v>
      </c>
      <c r="AD42" s="10"/>
      <c r="AE42" s="62">
        <f t="shared" si="256"/>
        <v>0</v>
      </c>
      <c r="AF42" s="64">
        <f t="shared" si="271"/>
        <v>0</v>
      </c>
      <c r="AG42" s="63">
        <v>0</v>
      </c>
      <c r="AH42" s="64">
        <v>0</v>
      </c>
      <c r="AI42" s="63">
        <v>0</v>
      </c>
      <c r="AJ42" s="64">
        <v>0</v>
      </c>
      <c r="AK42" s="63">
        <v>0</v>
      </c>
      <c r="AL42" s="64">
        <v>0</v>
      </c>
      <c r="AM42" s="63">
        <v>0</v>
      </c>
      <c r="AN42" s="64">
        <v>0</v>
      </c>
      <c r="AO42" s="63">
        <v>0</v>
      </c>
      <c r="AP42" s="64">
        <v>0</v>
      </c>
      <c r="AQ42" s="63">
        <v>0</v>
      </c>
      <c r="AR42" s="64">
        <v>0</v>
      </c>
      <c r="AS42" s="63">
        <v>0</v>
      </c>
      <c r="AT42" s="64">
        <v>0</v>
      </c>
      <c r="AU42" s="63">
        <v>0</v>
      </c>
      <c r="AV42" s="64">
        <v>0</v>
      </c>
      <c r="AW42" s="63">
        <v>0</v>
      </c>
      <c r="AX42" s="64">
        <v>0</v>
      </c>
      <c r="AY42" s="63">
        <v>0</v>
      </c>
      <c r="AZ42" s="64">
        <v>0</v>
      </c>
      <c r="BA42" s="63">
        <v>0</v>
      </c>
      <c r="BB42" s="64">
        <v>0</v>
      </c>
      <c r="BC42" s="63">
        <v>0</v>
      </c>
      <c r="BD42" s="64">
        <v>0</v>
      </c>
      <c r="BE42" s="63">
        <f t="shared" si="268"/>
        <v>0</v>
      </c>
      <c r="BF42" s="64">
        <f t="shared" si="269"/>
        <v>0</v>
      </c>
      <c r="BG42" s="83"/>
      <c r="BH42" s="84">
        <f t="shared" si="272"/>
        <v>0</v>
      </c>
      <c r="BI42" s="83"/>
      <c r="BJ42" s="83"/>
      <c r="BK42" s="83"/>
      <c r="BL42" s="83"/>
      <c r="BM42" s="83"/>
      <c r="BN42" s="83"/>
      <c r="BO42" s="83"/>
      <c r="BP42" s="83"/>
    </row>
    <row r="43" spans="1:68" x14ac:dyDescent="0.35">
      <c r="B43" s="5">
        <f>'1. Algemene vragen'!$D$10</f>
        <v>0</v>
      </c>
      <c r="C43" s="6" t="str">
        <f>VLOOKUP('1. Algemene vragen'!$D$16,Parameters!$B$6:$D$9,3,TRUE)</f>
        <v>Klein</v>
      </c>
      <c r="D43" s="6" t="s">
        <v>154</v>
      </c>
      <c r="E43" s="5" t="str">
        <f t="shared" si="270"/>
        <v>Directie / management</v>
      </c>
      <c r="F43" s="142" t="s">
        <v>91</v>
      </c>
      <c r="G43" s="14"/>
      <c r="H43" s="99">
        <v>0</v>
      </c>
      <c r="I43" s="61">
        <f t="shared" si="258"/>
        <v>0</v>
      </c>
      <c r="J43" s="100">
        <v>0</v>
      </c>
      <c r="K43" s="99">
        <v>0</v>
      </c>
      <c r="L43" s="61">
        <f t="shared" si="259"/>
        <v>0</v>
      </c>
      <c r="M43" s="100">
        <v>0</v>
      </c>
      <c r="N43" s="125">
        <f t="shared" si="260"/>
        <v>0</v>
      </c>
      <c r="O43" s="125">
        <f t="shared" si="99"/>
        <v>0</v>
      </c>
      <c r="P43" s="61">
        <f t="shared" si="261"/>
        <v>0</v>
      </c>
      <c r="Q43" s="16"/>
      <c r="R43" s="119">
        <v>0</v>
      </c>
      <c r="S43" s="61">
        <f t="shared" si="262"/>
        <v>0</v>
      </c>
      <c r="T43" s="104">
        <f t="shared" si="263"/>
        <v>0</v>
      </c>
      <c r="U43" s="99">
        <v>0</v>
      </c>
      <c r="V43" s="61">
        <f t="shared" si="264"/>
        <v>0</v>
      </c>
      <c r="W43" s="104">
        <f t="shared" si="265"/>
        <v>0</v>
      </c>
      <c r="X43" s="125">
        <f t="shared" si="266"/>
        <v>0</v>
      </c>
      <c r="Y43" s="125">
        <f t="shared" si="36"/>
        <v>0</v>
      </c>
      <c r="Z43" s="61">
        <f t="shared" si="267"/>
        <v>0</v>
      </c>
      <c r="AB43" s="62">
        <v>0</v>
      </c>
      <c r="AC43" s="64">
        <v>0</v>
      </c>
      <c r="AD43" s="10"/>
      <c r="AE43" s="62">
        <f t="shared" si="256"/>
        <v>0</v>
      </c>
      <c r="AF43" s="64">
        <f t="shared" si="271"/>
        <v>0</v>
      </c>
      <c r="AG43" s="63">
        <v>0</v>
      </c>
      <c r="AH43" s="64">
        <v>0</v>
      </c>
      <c r="AI43" s="63">
        <v>0</v>
      </c>
      <c r="AJ43" s="64">
        <v>0</v>
      </c>
      <c r="AK43" s="63">
        <v>0</v>
      </c>
      <c r="AL43" s="64">
        <v>0</v>
      </c>
      <c r="AM43" s="63">
        <v>0</v>
      </c>
      <c r="AN43" s="64">
        <v>0</v>
      </c>
      <c r="AO43" s="63">
        <v>0</v>
      </c>
      <c r="AP43" s="64">
        <v>0</v>
      </c>
      <c r="AQ43" s="63">
        <v>0</v>
      </c>
      <c r="AR43" s="64">
        <v>0</v>
      </c>
      <c r="AS43" s="63">
        <v>0</v>
      </c>
      <c r="AT43" s="64">
        <v>0</v>
      </c>
      <c r="AU43" s="63">
        <v>0</v>
      </c>
      <c r="AV43" s="64">
        <v>0</v>
      </c>
      <c r="AW43" s="63">
        <v>0</v>
      </c>
      <c r="AX43" s="64">
        <v>0</v>
      </c>
      <c r="AY43" s="63">
        <v>0</v>
      </c>
      <c r="AZ43" s="64">
        <v>0</v>
      </c>
      <c r="BA43" s="63">
        <v>0</v>
      </c>
      <c r="BB43" s="64">
        <v>0</v>
      </c>
      <c r="BC43" s="63">
        <v>0</v>
      </c>
      <c r="BD43" s="64">
        <v>0</v>
      </c>
      <c r="BE43" s="63">
        <f t="shared" si="268"/>
        <v>0</v>
      </c>
      <c r="BF43" s="64">
        <f t="shared" si="269"/>
        <v>0</v>
      </c>
      <c r="BG43" s="83"/>
      <c r="BH43" s="84">
        <f t="shared" si="272"/>
        <v>0</v>
      </c>
      <c r="BI43" s="83"/>
      <c r="BJ43" s="83"/>
      <c r="BK43" s="83"/>
      <c r="BL43" s="83"/>
      <c r="BM43" s="83"/>
      <c r="BN43" s="83"/>
      <c r="BO43" s="83"/>
      <c r="BP43" s="83"/>
    </row>
    <row r="44" spans="1:68" x14ac:dyDescent="0.35">
      <c r="B44" s="5">
        <f>'1. Algemene vragen'!$D$10</f>
        <v>0</v>
      </c>
      <c r="C44" s="6" t="str">
        <f>VLOOKUP('1. Algemene vragen'!$D$16,Parameters!$B$6:$D$9,3,TRUE)</f>
        <v>Klein</v>
      </c>
      <c r="D44" s="6" t="s">
        <v>154</v>
      </c>
      <c r="E44" s="5" t="str">
        <f t="shared" si="270"/>
        <v>Directie / management</v>
      </c>
      <c r="F44" s="142" t="s">
        <v>92</v>
      </c>
      <c r="G44" s="85"/>
      <c r="H44" s="99">
        <v>0</v>
      </c>
      <c r="I44" s="61">
        <f t="shared" si="258"/>
        <v>0</v>
      </c>
      <c r="J44" s="100">
        <v>0</v>
      </c>
      <c r="K44" s="99">
        <v>0</v>
      </c>
      <c r="L44" s="61">
        <f t="shared" si="259"/>
        <v>0</v>
      </c>
      <c r="M44" s="100">
        <v>0</v>
      </c>
      <c r="N44" s="125">
        <f t="shared" si="260"/>
        <v>0</v>
      </c>
      <c r="O44" s="125">
        <f t="shared" si="99"/>
        <v>0</v>
      </c>
      <c r="P44" s="61">
        <f t="shared" si="261"/>
        <v>0</v>
      </c>
      <c r="Q44" s="16"/>
      <c r="R44" s="119">
        <v>0</v>
      </c>
      <c r="S44" s="61">
        <f t="shared" si="262"/>
        <v>0</v>
      </c>
      <c r="T44" s="104">
        <f t="shared" si="263"/>
        <v>0</v>
      </c>
      <c r="U44" s="99">
        <v>0</v>
      </c>
      <c r="V44" s="61">
        <f t="shared" si="264"/>
        <v>0</v>
      </c>
      <c r="W44" s="104">
        <f t="shared" si="265"/>
        <v>0</v>
      </c>
      <c r="X44" s="125">
        <f t="shared" si="266"/>
        <v>0</v>
      </c>
      <c r="Y44" s="125">
        <f t="shared" si="36"/>
        <v>0</v>
      </c>
      <c r="Z44" s="61">
        <f t="shared" si="267"/>
        <v>0</v>
      </c>
      <c r="AB44" s="62">
        <v>0</v>
      </c>
      <c r="AC44" s="64">
        <v>0</v>
      </c>
      <c r="AD44" s="10"/>
      <c r="AE44" s="62">
        <f t="shared" si="256"/>
        <v>0</v>
      </c>
      <c r="AF44" s="64">
        <f t="shared" si="271"/>
        <v>0</v>
      </c>
      <c r="AG44" s="63">
        <v>0</v>
      </c>
      <c r="AH44" s="64">
        <v>0</v>
      </c>
      <c r="AI44" s="63">
        <v>0</v>
      </c>
      <c r="AJ44" s="64">
        <v>0</v>
      </c>
      <c r="AK44" s="63">
        <v>0</v>
      </c>
      <c r="AL44" s="64">
        <v>0</v>
      </c>
      <c r="AM44" s="63">
        <v>0</v>
      </c>
      <c r="AN44" s="64">
        <v>0</v>
      </c>
      <c r="AO44" s="63">
        <v>0</v>
      </c>
      <c r="AP44" s="64">
        <v>0</v>
      </c>
      <c r="AQ44" s="63">
        <v>0</v>
      </c>
      <c r="AR44" s="64">
        <v>0</v>
      </c>
      <c r="AS44" s="63">
        <v>0</v>
      </c>
      <c r="AT44" s="64">
        <v>0</v>
      </c>
      <c r="AU44" s="63">
        <v>0</v>
      </c>
      <c r="AV44" s="64">
        <v>0</v>
      </c>
      <c r="AW44" s="63">
        <v>0</v>
      </c>
      <c r="AX44" s="64">
        <v>0</v>
      </c>
      <c r="AY44" s="63">
        <v>0</v>
      </c>
      <c r="AZ44" s="64">
        <v>0</v>
      </c>
      <c r="BA44" s="63">
        <v>0</v>
      </c>
      <c r="BB44" s="64">
        <v>0</v>
      </c>
      <c r="BC44" s="63">
        <v>0</v>
      </c>
      <c r="BD44" s="64">
        <v>0</v>
      </c>
      <c r="BE44" s="63">
        <f t="shared" si="268"/>
        <v>0</v>
      </c>
      <c r="BF44" s="64">
        <f t="shared" si="269"/>
        <v>0</v>
      </c>
      <c r="BG44" s="83"/>
      <c r="BH44" s="84">
        <f t="shared" si="272"/>
        <v>0</v>
      </c>
      <c r="BI44" s="83"/>
      <c r="BJ44" s="83"/>
      <c r="BK44" s="83"/>
      <c r="BL44" s="83"/>
      <c r="BM44" s="83"/>
      <c r="BN44" s="83"/>
      <c r="BO44" s="83"/>
      <c r="BP44" s="83"/>
    </row>
    <row r="45" spans="1:68" x14ac:dyDescent="0.35">
      <c r="B45" s="5">
        <f>'1. Algemene vragen'!$D$10</f>
        <v>0</v>
      </c>
      <c r="C45" s="6" t="str">
        <f>VLOOKUP('1. Algemene vragen'!$D$16,Parameters!$B$6:$D$9,3,TRUE)</f>
        <v>Klein</v>
      </c>
      <c r="D45" s="6" t="s">
        <v>154</v>
      </c>
      <c r="E45" s="5" t="str">
        <f t="shared" si="270"/>
        <v>Directie / management</v>
      </c>
      <c r="F45" s="142" t="s">
        <v>223</v>
      </c>
      <c r="G45" s="14"/>
      <c r="H45" s="99">
        <v>0</v>
      </c>
      <c r="I45" s="61">
        <f t="shared" si="258"/>
        <v>0</v>
      </c>
      <c r="J45" s="100">
        <v>0</v>
      </c>
      <c r="K45" s="99">
        <v>0</v>
      </c>
      <c r="L45" s="61">
        <f t="shared" si="259"/>
        <v>0</v>
      </c>
      <c r="M45" s="100">
        <v>0</v>
      </c>
      <c r="N45" s="125">
        <f t="shared" si="260"/>
        <v>0</v>
      </c>
      <c r="O45" s="125">
        <f t="shared" si="99"/>
        <v>0</v>
      </c>
      <c r="P45" s="61">
        <f t="shared" si="261"/>
        <v>0</v>
      </c>
      <c r="Q45" s="16"/>
      <c r="R45" s="119">
        <v>0</v>
      </c>
      <c r="S45" s="61">
        <f t="shared" si="262"/>
        <v>0</v>
      </c>
      <c r="T45" s="104">
        <f t="shared" si="263"/>
        <v>0</v>
      </c>
      <c r="U45" s="99">
        <v>0</v>
      </c>
      <c r="V45" s="61">
        <f t="shared" si="264"/>
        <v>0</v>
      </c>
      <c r="W45" s="104">
        <f t="shared" si="265"/>
        <v>0</v>
      </c>
      <c r="X45" s="125">
        <f t="shared" si="266"/>
        <v>0</v>
      </c>
      <c r="Y45" s="125">
        <f t="shared" si="36"/>
        <v>0</v>
      </c>
      <c r="Z45" s="61">
        <f t="shared" si="267"/>
        <v>0</v>
      </c>
      <c r="AB45" s="62">
        <v>0</v>
      </c>
      <c r="AC45" s="64">
        <v>0</v>
      </c>
      <c r="AD45" s="10"/>
      <c r="AE45" s="62">
        <f t="shared" si="256"/>
        <v>0</v>
      </c>
      <c r="AF45" s="64">
        <f t="shared" si="271"/>
        <v>0</v>
      </c>
      <c r="AG45" s="63">
        <v>0</v>
      </c>
      <c r="AH45" s="64">
        <v>0</v>
      </c>
      <c r="AI45" s="63">
        <v>0</v>
      </c>
      <c r="AJ45" s="64">
        <v>0</v>
      </c>
      <c r="AK45" s="63">
        <v>0</v>
      </c>
      <c r="AL45" s="64">
        <v>0</v>
      </c>
      <c r="AM45" s="63">
        <v>0</v>
      </c>
      <c r="AN45" s="64">
        <v>0</v>
      </c>
      <c r="AO45" s="63">
        <v>0</v>
      </c>
      <c r="AP45" s="64">
        <v>0</v>
      </c>
      <c r="AQ45" s="63">
        <v>0</v>
      </c>
      <c r="AR45" s="64">
        <v>0</v>
      </c>
      <c r="AS45" s="63">
        <v>0</v>
      </c>
      <c r="AT45" s="64">
        <v>0</v>
      </c>
      <c r="AU45" s="63">
        <v>0</v>
      </c>
      <c r="AV45" s="64">
        <v>0</v>
      </c>
      <c r="AW45" s="63">
        <v>0</v>
      </c>
      <c r="AX45" s="64">
        <v>0</v>
      </c>
      <c r="AY45" s="63">
        <v>0</v>
      </c>
      <c r="AZ45" s="64">
        <v>0</v>
      </c>
      <c r="BA45" s="63">
        <v>0</v>
      </c>
      <c r="BB45" s="64">
        <v>0</v>
      </c>
      <c r="BC45" s="63">
        <v>0</v>
      </c>
      <c r="BD45" s="64">
        <v>0</v>
      </c>
      <c r="BE45" s="63">
        <f t="shared" si="268"/>
        <v>0</v>
      </c>
      <c r="BF45" s="64">
        <f t="shared" si="269"/>
        <v>0</v>
      </c>
      <c r="BG45" s="83"/>
      <c r="BH45" s="84">
        <f t="shared" si="272"/>
        <v>0</v>
      </c>
      <c r="BI45" s="83"/>
      <c r="BJ45" s="83"/>
      <c r="BK45" s="83"/>
      <c r="BL45" s="83"/>
      <c r="BM45" s="83"/>
      <c r="BN45" s="83"/>
      <c r="BO45" s="83"/>
      <c r="BP45" s="83"/>
    </row>
    <row r="46" spans="1:68" s="82" customFormat="1" x14ac:dyDescent="0.35">
      <c r="A46" s="82">
        <v>2</v>
      </c>
      <c r="B46" s="71"/>
      <c r="C46" s="71"/>
      <c r="D46" s="71"/>
      <c r="E46" s="71"/>
      <c r="F46" s="71" t="s">
        <v>222</v>
      </c>
      <c r="G46" s="107"/>
      <c r="H46" s="74">
        <f>SUBTOTAL(9,H39:H45)</f>
        <v>0</v>
      </c>
      <c r="I46" s="75">
        <f>IFERROR(J46/H46,0)</f>
        <v>0</v>
      </c>
      <c r="J46" s="76">
        <f>SUBTOTAL(9,J39:J45)</f>
        <v>0</v>
      </c>
      <c r="K46" s="74">
        <f>SUBTOTAL(9,K39:K45)</f>
        <v>0</v>
      </c>
      <c r="L46" s="75">
        <f>IFERROR(M46/K46,0)</f>
        <v>0</v>
      </c>
      <c r="M46" s="76">
        <f>SUBTOTAL(9,M39:M45)</f>
        <v>0</v>
      </c>
      <c r="N46" s="74">
        <f>SUBTOTAL(9,N39:N45)</f>
        <v>0</v>
      </c>
      <c r="O46" s="74">
        <f t="shared" si="99"/>
        <v>0</v>
      </c>
      <c r="P46" s="76">
        <f>SUBTOTAL(9,P39:P45)</f>
        <v>0</v>
      </c>
      <c r="Q46" s="86"/>
      <c r="R46" s="120">
        <f>SUBTOTAL(9,R39:R45)</f>
        <v>0</v>
      </c>
      <c r="S46" s="75">
        <f>IFERROR(T46/R46,0)</f>
        <v>0</v>
      </c>
      <c r="T46" s="76">
        <f>SUBTOTAL(9,T39:T45)</f>
        <v>0</v>
      </c>
      <c r="U46" s="120">
        <f>SUBTOTAL(9,U39:U45)</f>
        <v>0</v>
      </c>
      <c r="V46" s="75">
        <f>IFERROR(W46/U46,0)</f>
        <v>0</v>
      </c>
      <c r="W46" s="76">
        <f>SUBTOTAL(9,W39:W45)</f>
        <v>0</v>
      </c>
      <c r="X46" s="120">
        <f>SUBTOTAL(9,X39:X45)</f>
        <v>0</v>
      </c>
      <c r="Y46" s="120">
        <f t="shared" si="36"/>
        <v>0</v>
      </c>
      <c r="Z46" s="76">
        <f>SUBTOTAL(9,Z39:Z45)</f>
        <v>0</v>
      </c>
      <c r="AA46" s="79"/>
      <c r="AB46" s="80">
        <f>SUBTOTAL(9,AB39:AB45)</f>
        <v>0</v>
      </c>
      <c r="AC46" s="81">
        <f>SUBTOTAL(9,AC39:AC45)</f>
        <v>0</v>
      </c>
      <c r="AD46" s="79"/>
      <c r="AE46" s="80">
        <f t="shared" ref="AE46:BF46" si="273">SUBTOTAL(9,AE39:AE45)</f>
        <v>0</v>
      </c>
      <c r="AF46" s="81">
        <f t="shared" si="273"/>
        <v>0</v>
      </c>
      <c r="AG46" s="80">
        <f t="shared" si="273"/>
        <v>0</v>
      </c>
      <c r="AH46" s="81">
        <f t="shared" si="273"/>
        <v>0</v>
      </c>
      <c r="AI46" s="80">
        <f t="shared" si="273"/>
        <v>0</v>
      </c>
      <c r="AJ46" s="81">
        <f t="shared" si="273"/>
        <v>0</v>
      </c>
      <c r="AK46" s="80">
        <f t="shared" si="273"/>
        <v>0</v>
      </c>
      <c r="AL46" s="81">
        <f t="shared" si="273"/>
        <v>0</v>
      </c>
      <c r="AM46" s="80">
        <f t="shared" si="273"/>
        <v>0</v>
      </c>
      <c r="AN46" s="81">
        <f t="shared" si="273"/>
        <v>0</v>
      </c>
      <c r="AO46" s="80">
        <f t="shared" si="273"/>
        <v>0</v>
      </c>
      <c r="AP46" s="81">
        <f t="shared" si="273"/>
        <v>0</v>
      </c>
      <c r="AQ46" s="80">
        <f t="shared" si="273"/>
        <v>0</v>
      </c>
      <c r="AR46" s="81">
        <f t="shared" si="273"/>
        <v>0</v>
      </c>
      <c r="AS46" s="80">
        <f t="shared" si="273"/>
        <v>0</v>
      </c>
      <c r="AT46" s="80">
        <f t="shared" si="273"/>
        <v>0</v>
      </c>
      <c r="AU46" s="80">
        <f t="shared" si="273"/>
        <v>0</v>
      </c>
      <c r="AV46" s="80">
        <f t="shared" si="273"/>
        <v>0</v>
      </c>
      <c r="AW46" s="80">
        <f t="shared" si="273"/>
        <v>0</v>
      </c>
      <c r="AX46" s="80">
        <f t="shared" si="273"/>
        <v>0</v>
      </c>
      <c r="AY46" s="80">
        <f t="shared" si="273"/>
        <v>0</v>
      </c>
      <c r="AZ46" s="80">
        <f t="shared" si="273"/>
        <v>0</v>
      </c>
      <c r="BA46" s="80">
        <f t="shared" si="273"/>
        <v>0</v>
      </c>
      <c r="BB46" s="80">
        <f t="shared" si="273"/>
        <v>0</v>
      </c>
      <c r="BC46" s="80">
        <f t="shared" si="273"/>
        <v>0</v>
      </c>
      <c r="BD46" s="80">
        <f t="shared" si="273"/>
        <v>0</v>
      </c>
      <c r="BE46" s="80">
        <f t="shared" si="273"/>
        <v>0</v>
      </c>
      <c r="BF46" s="81">
        <f t="shared" si="273"/>
        <v>0</v>
      </c>
      <c r="BH46" s="84">
        <f t="shared" si="272"/>
        <v>0</v>
      </c>
    </row>
    <row r="47" spans="1:68" x14ac:dyDescent="0.35">
      <c r="F47" s="13"/>
      <c r="G47" s="14"/>
      <c r="H47" s="14"/>
      <c r="I47" s="68"/>
      <c r="J47" s="68"/>
      <c r="K47" s="14"/>
      <c r="L47" s="68"/>
      <c r="M47" s="68"/>
      <c r="N47" s="68"/>
      <c r="O47" s="68"/>
      <c r="P47" s="68"/>
      <c r="Q47" s="87"/>
      <c r="R47" s="121"/>
      <c r="S47" s="68"/>
      <c r="T47" s="14"/>
      <c r="U47" s="14"/>
      <c r="V47" s="14"/>
      <c r="W47" s="14"/>
      <c r="X47" s="14"/>
      <c r="Y47" s="14"/>
      <c r="Z47" s="53"/>
    </row>
    <row r="48" spans="1:68" x14ac:dyDescent="0.35">
      <c r="F48" s="52" t="s">
        <v>140</v>
      </c>
      <c r="G48" s="53"/>
      <c r="H48" s="14"/>
      <c r="I48" s="68"/>
      <c r="J48" s="68"/>
      <c r="K48" s="14"/>
      <c r="L48" s="68"/>
      <c r="M48" s="68"/>
      <c r="N48" s="68"/>
      <c r="O48" s="68"/>
      <c r="P48" s="68"/>
      <c r="Q48" s="87"/>
      <c r="R48" s="121"/>
      <c r="S48" s="68"/>
      <c r="T48" s="14"/>
      <c r="U48" s="14"/>
      <c r="V48" s="14"/>
      <c r="W48" s="14"/>
      <c r="X48" s="14"/>
      <c r="Y48" s="14"/>
      <c r="Z48" s="53"/>
    </row>
    <row r="49" spans="1:68" x14ac:dyDescent="0.35">
      <c r="B49" s="5">
        <f>'1. Algemene vragen'!$D$10</f>
        <v>0</v>
      </c>
      <c r="C49" s="6" t="str">
        <f>VLOOKUP('1. Algemene vragen'!$D$16,Parameters!$B$6:$D$9,3,TRUE)</f>
        <v>Klein</v>
      </c>
      <c r="D49" s="6" t="s">
        <v>154</v>
      </c>
      <c r="E49" s="5" t="str">
        <f>$F$48</f>
        <v>Secretariële ondersteuning</v>
      </c>
      <c r="F49" s="13" t="s">
        <v>17</v>
      </c>
      <c r="G49" s="14"/>
      <c r="H49" s="103">
        <v>0</v>
      </c>
      <c r="I49" s="61">
        <f t="shared" ref="I49:I53" si="274">IFERROR(J49/H49,0)</f>
        <v>0</v>
      </c>
      <c r="J49" s="104">
        <v>0</v>
      </c>
      <c r="K49" s="103">
        <v>0</v>
      </c>
      <c r="L49" s="61">
        <f t="shared" ref="L49:L53" si="275">IFERROR(M49/K49,0)</f>
        <v>0</v>
      </c>
      <c r="M49" s="104">
        <v>0</v>
      </c>
      <c r="N49" s="125">
        <f t="shared" ref="N49:N52" si="276">H49+K49</f>
        <v>0</v>
      </c>
      <c r="O49" s="125">
        <f t="shared" si="99"/>
        <v>0</v>
      </c>
      <c r="P49" s="61">
        <f t="shared" ref="P49:P52" si="277">J49+M49</f>
        <v>0</v>
      </c>
      <c r="Q49" s="16"/>
      <c r="R49" s="119">
        <v>0</v>
      </c>
      <c r="S49" s="61">
        <f t="shared" ref="S49:S52" si="278">I49</f>
        <v>0</v>
      </c>
      <c r="T49" s="104">
        <f t="shared" ref="T49:T52" si="279">R49*S49</f>
        <v>0</v>
      </c>
      <c r="U49" s="103">
        <v>0</v>
      </c>
      <c r="V49" s="61">
        <f t="shared" ref="V49:V52" si="280">L49</f>
        <v>0</v>
      </c>
      <c r="W49" s="104">
        <f t="shared" ref="W49:W52" si="281">U49*V49</f>
        <v>0</v>
      </c>
      <c r="X49" s="125">
        <f t="shared" ref="X49:X52" si="282">R49+U49</f>
        <v>0</v>
      </c>
      <c r="Y49" s="125">
        <f t="shared" si="36"/>
        <v>0</v>
      </c>
      <c r="Z49" s="61">
        <f t="shared" ref="Z49:Z52" si="283">T49+W49</f>
        <v>0</v>
      </c>
      <c r="AB49" s="62">
        <v>0</v>
      </c>
      <c r="AC49" s="64">
        <v>0</v>
      </c>
      <c r="AD49" s="10"/>
      <c r="AE49" s="62">
        <v>0</v>
      </c>
      <c r="AF49" s="64">
        <v>0</v>
      </c>
      <c r="AG49" s="62">
        <f t="shared" ref="AG49:AG52" si="284">$H49</f>
        <v>0</v>
      </c>
      <c r="AH49" s="64">
        <f t="shared" ref="AH49:AH52" si="285">$J49+$K49</f>
        <v>0</v>
      </c>
      <c r="AI49" s="62">
        <v>0</v>
      </c>
      <c r="AJ49" s="64">
        <v>0</v>
      </c>
      <c r="AK49" s="62">
        <v>0</v>
      </c>
      <c r="AL49" s="64">
        <v>0</v>
      </c>
      <c r="AM49" s="62">
        <v>0</v>
      </c>
      <c r="AN49" s="64">
        <v>0</v>
      </c>
      <c r="AO49" s="62">
        <v>0</v>
      </c>
      <c r="AP49" s="64">
        <v>0</v>
      </c>
      <c r="AQ49" s="62">
        <v>0</v>
      </c>
      <c r="AR49" s="64">
        <v>0</v>
      </c>
      <c r="AS49" s="62">
        <v>0</v>
      </c>
      <c r="AT49" s="64">
        <v>0</v>
      </c>
      <c r="AU49" s="62">
        <v>0</v>
      </c>
      <c r="AV49" s="64">
        <v>0</v>
      </c>
      <c r="AW49" s="62">
        <v>0</v>
      </c>
      <c r="AX49" s="64">
        <v>0</v>
      </c>
      <c r="AY49" s="62">
        <v>0</v>
      </c>
      <c r="AZ49" s="64">
        <v>0</v>
      </c>
      <c r="BA49" s="62">
        <v>0</v>
      </c>
      <c r="BB49" s="64">
        <v>0</v>
      </c>
      <c r="BC49" s="62">
        <v>0</v>
      </c>
      <c r="BD49" s="64">
        <v>0</v>
      </c>
      <c r="BE49" s="62">
        <f t="shared" ref="BE49:BE52" si="286">AE49+AG49+AI49+AK49+AM49+AO49+AQ49+AS49+AU49+AW49+AY49+BA49+BC49</f>
        <v>0</v>
      </c>
      <c r="BF49" s="64">
        <f t="shared" ref="BF49:BF52" si="287">AF49+AH49+AJ49+AL49+AN49+AP49+AR49+AT49+AV49+AX49+AZ49+BB49+BD49</f>
        <v>0</v>
      </c>
      <c r="BG49" s="83"/>
      <c r="BH49" s="84">
        <f t="shared" ref="BH49:BH53" si="288">H49-BE49</f>
        <v>0</v>
      </c>
      <c r="BI49" s="83"/>
      <c r="BJ49" s="83"/>
      <c r="BK49" s="83"/>
      <c r="BL49" s="83"/>
      <c r="BM49" s="83"/>
      <c r="BN49" s="83"/>
      <c r="BO49" s="83"/>
      <c r="BP49" s="83"/>
    </row>
    <row r="50" spans="1:68" x14ac:dyDescent="0.35">
      <c r="B50" s="5">
        <f>'1. Algemene vragen'!$D$10</f>
        <v>0</v>
      </c>
      <c r="C50" s="6" t="str">
        <f>VLOOKUP('1. Algemene vragen'!$D$16,Parameters!$B$6:$D$9,3,TRUE)</f>
        <v>Klein</v>
      </c>
      <c r="D50" s="6" t="s">
        <v>154</v>
      </c>
      <c r="E50" s="5" t="str">
        <f t="shared" ref="E50:E52" si="289">$F$48</f>
        <v>Secretariële ondersteuning</v>
      </c>
      <c r="F50" s="13" t="s">
        <v>18</v>
      </c>
      <c r="G50" s="14"/>
      <c r="H50" s="99">
        <v>0</v>
      </c>
      <c r="I50" s="61">
        <f t="shared" si="274"/>
        <v>0</v>
      </c>
      <c r="J50" s="100">
        <v>0</v>
      </c>
      <c r="K50" s="103">
        <v>0</v>
      </c>
      <c r="L50" s="61">
        <f t="shared" si="275"/>
        <v>0</v>
      </c>
      <c r="M50" s="104">
        <v>0</v>
      </c>
      <c r="N50" s="125">
        <f t="shared" si="276"/>
        <v>0</v>
      </c>
      <c r="O50" s="125">
        <f t="shared" si="99"/>
        <v>0</v>
      </c>
      <c r="P50" s="61">
        <f t="shared" si="277"/>
        <v>0</v>
      </c>
      <c r="Q50" s="16"/>
      <c r="R50" s="119">
        <v>0</v>
      </c>
      <c r="S50" s="61">
        <f t="shared" si="278"/>
        <v>0</v>
      </c>
      <c r="T50" s="104">
        <f t="shared" si="279"/>
        <v>0</v>
      </c>
      <c r="U50" s="103">
        <v>0</v>
      </c>
      <c r="V50" s="61">
        <f t="shared" si="280"/>
        <v>0</v>
      </c>
      <c r="W50" s="104">
        <f t="shared" si="281"/>
        <v>0</v>
      </c>
      <c r="X50" s="125">
        <f t="shared" si="282"/>
        <v>0</v>
      </c>
      <c r="Y50" s="125">
        <f t="shared" si="36"/>
        <v>0</v>
      </c>
      <c r="Z50" s="61">
        <f t="shared" si="283"/>
        <v>0</v>
      </c>
      <c r="AB50" s="62">
        <v>0</v>
      </c>
      <c r="AC50" s="64">
        <v>0</v>
      </c>
      <c r="AD50" s="10"/>
      <c r="AE50" s="63">
        <v>0</v>
      </c>
      <c r="AF50" s="64">
        <v>0</v>
      </c>
      <c r="AG50" s="62">
        <f t="shared" si="284"/>
        <v>0</v>
      </c>
      <c r="AH50" s="64">
        <f t="shared" si="285"/>
        <v>0</v>
      </c>
      <c r="AI50" s="62">
        <v>0</v>
      </c>
      <c r="AJ50" s="64">
        <v>0</v>
      </c>
      <c r="AK50" s="62">
        <v>0</v>
      </c>
      <c r="AL50" s="64">
        <v>0</v>
      </c>
      <c r="AM50" s="62">
        <v>0</v>
      </c>
      <c r="AN50" s="64">
        <v>0</v>
      </c>
      <c r="AO50" s="62">
        <v>0</v>
      </c>
      <c r="AP50" s="64">
        <v>0</v>
      </c>
      <c r="AQ50" s="62">
        <v>0</v>
      </c>
      <c r="AR50" s="64">
        <v>0</v>
      </c>
      <c r="AS50" s="62">
        <v>0</v>
      </c>
      <c r="AT50" s="64">
        <v>0</v>
      </c>
      <c r="AU50" s="62">
        <v>0</v>
      </c>
      <c r="AV50" s="64">
        <v>0</v>
      </c>
      <c r="AW50" s="62">
        <v>0</v>
      </c>
      <c r="AX50" s="64">
        <v>0</v>
      </c>
      <c r="AY50" s="62">
        <v>0</v>
      </c>
      <c r="AZ50" s="64">
        <v>0</v>
      </c>
      <c r="BA50" s="62">
        <v>0</v>
      </c>
      <c r="BB50" s="64">
        <v>0</v>
      </c>
      <c r="BC50" s="62">
        <v>0</v>
      </c>
      <c r="BD50" s="64">
        <v>0</v>
      </c>
      <c r="BE50" s="63">
        <f t="shared" si="286"/>
        <v>0</v>
      </c>
      <c r="BF50" s="64">
        <f t="shared" si="287"/>
        <v>0</v>
      </c>
      <c r="BG50" s="83"/>
      <c r="BH50" s="84">
        <f t="shared" si="288"/>
        <v>0</v>
      </c>
      <c r="BI50" s="83"/>
      <c r="BJ50" s="83"/>
      <c r="BK50" s="83"/>
      <c r="BL50" s="83"/>
      <c r="BM50" s="83"/>
      <c r="BN50" s="83"/>
      <c r="BO50" s="83"/>
      <c r="BP50" s="83"/>
    </row>
    <row r="51" spans="1:68" x14ac:dyDescent="0.35">
      <c r="B51" s="5">
        <f>'1. Algemene vragen'!$D$10</f>
        <v>0</v>
      </c>
      <c r="C51" s="6" t="str">
        <f>VLOOKUP('1. Algemene vragen'!$D$16,Parameters!$B$6:$D$9,3,TRUE)</f>
        <v>Klein</v>
      </c>
      <c r="D51" s="6" t="s">
        <v>154</v>
      </c>
      <c r="E51" s="5" t="str">
        <f t="shared" si="289"/>
        <v>Secretariële ondersteuning</v>
      </c>
      <c r="F51" s="13" t="s">
        <v>19</v>
      </c>
      <c r="G51" s="14"/>
      <c r="H51" s="99">
        <v>0</v>
      </c>
      <c r="I51" s="61">
        <f t="shared" si="274"/>
        <v>0</v>
      </c>
      <c r="J51" s="100">
        <v>0</v>
      </c>
      <c r="K51" s="103">
        <v>0</v>
      </c>
      <c r="L51" s="61">
        <f t="shared" si="275"/>
        <v>0</v>
      </c>
      <c r="M51" s="104">
        <v>0</v>
      </c>
      <c r="N51" s="125">
        <f t="shared" si="276"/>
        <v>0</v>
      </c>
      <c r="O51" s="125">
        <f t="shared" si="99"/>
        <v>0</v>
      </c>
      <c r="P51" s="61">
        <f t="shared" si="277"/>
        <v>0</v>
      </c>
      <c r="Q51" s="16"/>
      <c r="R51" s="119">
        <v>0</v>
      </c>
      <c r="S51" s="61">
        <f t="shared" si="278"/>
        <v>0</v>
      </c>
      <c r="T51" s="104">
        <f t="shared" si="279"/>
        <v>0</v>
      </c>
      <c r="U51" s="103">
        <v>0</v>
      </c>
      <c r="V51" s="61">
        <f t="shared" si="280"/>
        <v>0</v>
      </c>
      <c r="W51" s="104">
        <f t="shared" si="281"/>
        <v>0</v>
      </c>
      <c r="X51" s="125">
        <f t="shared" si="282"/>
        <v>0</v>
      </c>
      <c r="Y51" s="125">
        <f t="shared" si="36"/>
        <v>0</v>
      </c>
      <c r="Z51" s="61">
        <f t="shared" si="283"/>
        <v>0</v>
      </c>
      <c r="AB51" s="62">
        <v>0</v>
      </c>
      <c r="AC51" s="64">
        <v>0</v>
      </c>
      <c r="AD51" s="10"/>
      <c r="AE51" s="63">
        <v>0</v>
      </c>
      <c r="AF51" s="64">
        <v>0</v>
      </c>
      <c r="AG51" s="62">
        <f t="shared" si="284"/>
        <v>0</v>
      </c>
      <c r="AH51" s="64">
        <f t="shared" si="285"/>
        <v>0</v>
      </c>
      <c r="AI51" s="62">
        <v>0</v>
      </c>
      <c r="AJ51" s="64">
        <v>0</v>
      </c>
      <c r="AK51" s="62">
        <v>0</v>
      </c>
      <c r="AL51" s="64">
        <v>0</v>
      </c>
      <c r="AM51" s="62">
        <v>0</v>
      </c>
      <c r="AN51" s="64">
        <v>0</v>
      </c>
      <c r="AO51" s="62">
        <v>0</v>
      </c>
      <c r="AP51" s="64">
        <v>0</v>
      </c>
      <c r="AQ51" s="62">
        <v>0</v>
      </c>
      <c r="AR51" s="64">
        <v>0</v>
      </c>
      <c r="AS51" s="62">
        <v>0</v>
      </c>
      <c r="AT51" s="64">
        <v>0</v>
      </c>
      <c r="AU51" s="62">
        <v>0</v>
      </c>
      <c r="AV51" s="64">
        <v>0</v>
      </c>
      <c r="AW51" s="62">
        <v>0</v>
      </c>
      <c r="AX51" s="64">
        <v>0</v>
      </c>
      <c r="AY51" s="62">
        <v>0</v>
      </c>
      <c r="AZ51" s="64">
        <v>0</v>
      </c>
      <c r="BA51" s="62">
        <v>0</v>
      </c>
      <c r="BB51" s="64">
        <v>0</v>
      </c>
      <c r="BC51" s="62">
        <v>0</v>
      </c>
      <c r="BD51" s="64">
        <v>0</v>
      </c>
      <c r="BE51" s="63">
        <f t="shared" si="286"/>
        <v>0</v>
      </c>
      <c r="BF51" s="64">
        <f t="shared" si="287"/>
        <v>0</v>
      </c>
      <c r="BG51" s="83"/>
      <c r="BH51" s="84">
        <f t="shared" si="288"/>
        <v>0</v>
      </c>
      <c r="BI51" s="83"/>
      <c r="BJ51" s="83"/>
      <c r="BK51" s="83"/>
      <c r="BL51" s="83"/>
      <c r="BM51" s="83"/>
      <c r="BN51" s="83"/>
      <c r="BO51" s="83"/>
      <c r="BP51" s="83"/>
    </row>
    <row r="52" spans="1:68" x14ac:dyDescent="0.35">
      <c r="B52" s="5">
        <f>'1. Algemene vragen'!$D$10</f>
        <v>0</v>
      </c>
      <c r="C52" s="6" t="str">
        <f>VLOOKUP('1. Algemene vragen'!$D$16,Parameters!$B$6:$D$9,3,TRUE)</f>
        <v>Klein</v>
      </c>
      <c r="D52" s="6" t="s">
        <v>154</v>
      </c>
      <c r="E52" s="5" t="str">
        <f t="shared" si="289"/>
        <v>Secretariële ondersteuning</v>
      </c>
      <c r="F52" s="13" t="s">
        <v>20</v>
      </c>
      <c r="G52" s="14"/>
      <c r="H52" s="99">
        <v>0</v>
      </c>
      <c r="I52" s="61">
        <f t="shared" si="274"/>
        <v>0</v>
      </c>
      <c r="J52" s="100">
        <v>0</v>
      </c>
      <c r="K52" s="103">
        <v>0</v>
      </c>
      <c r="L52" s="61">
        <f t="shared" si="275"/>
        <v>0</v>
      </c>
      <c r="M52" s="104">
        <v>0</v>
      </c>
      <c r="N52" s="125">
        <f t="shared" si="276"/>
        <v>0</v>
      </c>
      <c r="O52" s="125">
        <f t="shared" si="99"/>
        <v>0</v>
      </c>
      <c r="P52" s="61">
        <f t="shared" si="277"/>
        <v>0</v>
      </c>
      <c r="Q52" s="16"/>
      <c r="R52" s="119">
        <v>0</v>
      </c>
      <c r="S52" s="61">
        <f t="shared" si="278"/>
        <v>0</v>
      </c>
      <c r="T52" s="104">
        <f t="shared" si="279"/>
        <v>0</v>
      </c>
      <c r="U52" s="103">
        <v>0</v>
      </c>
      <c r="V52" s="61">
        <f t="shared" si="280"/>
        <v>0</v>
      </c>
      <c r="W52" s="104">
        <f t="shared" si="281"/>
        <v>0</v>
      </c>
      <c r="X52" s="125">
        <f t="shared" si="282"/>
        <v>0</v>
      </c>
      <c r="Y52" s="125">
        <f t="shared" si="36"/>
        <v>0</v>
      </c>
      <c r="Z52" s="61">
        <f t="shared" si="283"/>
        <v>0</v>
      </c>
      <c r="AB52" s="62">
        <v>0</v>
      </c>
      <c r="AC52" s="64">
        <v>0</v>
      </c>
      <c r="AD52" s="10"/>
      <c r="AE52" s="63">
        <v>0</v>
      </c>
      <c r="AF52" s="64">
        <v>0</v>
      </c>
      <c r="AG52" s="62">
        <f t="shared" si="284"/>
        <v>0</v>
      </c>
      <c r="AH52" s="64">
        <f t="shared" si="285"/>
        <v>0</v>
      </c>
      <c r="AI52" s="62">
        <v>0</v>
      </c>
      <c r="AJ52" s="64">
        <v>0</v>
      </c>
      <c r="AK52" s="62">
        <v>0</v>
      </c>
      <c r="AL52" s="64">
        <v>0</v>
      </c>
      <c r="AM52" s="62">
        <v>0</v>
      </c>
      <c r="AN52" s="64">
        <v>0</v>
      </c>
      <c r="AO52" s="62">
        <v>0</v>
      </c>
      <c r="AP52" s="64">
        <v>0</v>
      </c>
      <c r="AQ52" s="62">
        <v>0</v>
      </c>
      <c r="AR52" s="64">
        <v>0</v>
      </c>
      <c r="AS52" s="62">
        <v>0</v>
      </c>
      <c r="AT52" s="64">
        <v>0</v>
      </c>
      <c r="AU52" s="62">
        <v>0</v>
      </c>
      <c r="AV52" s="64">
        <v>0</v>
      </c>
      <c r="AW52" s="62">
        <v>0</v>
      </c>
      <c r="AX52" s="64">
        <v>0</v>
      </c>
      <c r="AY52" s="62">
        <v>0</v>
      </c>
      <c r="AZ52" s="64">
        <v>0</v>
      </c>
      <c r="BA52" s="62">
        <v>0</v>
      </c>
      <c r="BB52" s="64">
        <v>0</v>
      </c>
      <c r="BC52" s="62">
        <v>0</v>
      </c>
      <c r="BD52" s="64">
        <v>0</v>
      </c>
      <c r="BE52" s="63">
        <f t="shared" si="286"/>
        <v>0</v>
      </c>
      <c r="BF52" s="64">
        <f t="shared" si="287"/>
        <v>0</v>
      </c>
      <c r="BG52" s="83"/>
      <c r="BH52" s="84">
        <f t="shared" si="288"/>
        <v>0</v>
      </c>
      <c r="BI52" s="83"/>
      <c r="BJ52" s="83"/>
      <c r="BK52" s="83"/>
      <c r="BL52" s="83"/>
      <c r="BM52" s="83"/>
      <c r="BN52" s="83"/>
      <c r="BO52" s="83"/>
      <c r="BP52" s="83"/>
    </row>
    <row r="53" spans="1:68" s="82" customFormat="1" x14ac:dyDescent="0.35">
      <c r="A53" s="82">
        <v>3</v>
      </c>
      <c r="B53" s="71"/>
      <c r="C53" s="71"/>
      <c r="D53" s="71"/>
      <c r="E53" s="71"/>
      <c r="F53" s="71" t="s">
        <v>2</v>
      </c>
      <c r="G53" s="107"/>
      <c r="H53" s="74">
        <f>SUBTOTAL(9,H49:H52)</f>
        <v>0</v>
      </c>
      <c r="I53" s="75">
        <f t="shared" si="274"/>
        <v>0</v>
      </c>
      <c r="J53" s="88">
        <f t="shared" ref="J53:M53" si="290">SUBTOTAL(9,J49:J52)</f>
        <v>0</v>
      </c>
      <c r="K53" s="74">
        <f>SUBTOTAL(9,K49:K52)</f>
        <v>0</v>
      </c>
      <c r="L53" s="75">
        <f t="shared" si="275"/>
        <v>0</v>
      </c>
      <c r="M53" s="88">
        <f t="shared" si="290"/>
        <v>0</v>
      </c>
      <c r="N53" s="74">
        <f>SUBTOTAL(9,N49:N52)</f>
        <v>0</v>
      </c>
      <c r="O53" s="74">
        <f t="shared" si="99"/>
        <v>0</v>
      </c>
      <c r="P53" s="88">
        <f t="shared" ref="P53" si="291">SUBTOTAL(9,P49:P52)</f>
        <v>0</v>
      </c>
      <c r="Q53" s="86"/>
      <c r="R53" s="120">
        <f t="shared" ref="R53" si="292">SUBTOTAL(9,R49:R52)</f>
        <v>0</v>
      </c>
      <c r="S53" s="75">
        <f t="shared" ref="S53" si="293">IFERROR(T53/R53,0)</f>
        <v>0</v>
      </c>
      <c r="T53" s="88">
        <f t="shared" ref="T53:Z53" si="294">SUBTOTAL(9,T49:T52)</f>
        <v>0</v>
      </c>
      <c r="U53" s="120">
        <f t="shared" si="294"/>
        <v>0</v>
      </c>
      <c r="V53" s="75">
        <f t="shared" ref="V53" si="295">IFERROR(W53/U53,0)</f>
        <v>0</v>
      </c>
      <c r="W53" s="88">
        <f t="shared" si="294"/>
        <v>0</v>
      </c>
      <c r="X53" s="120">
        <f t="shared" si="294"/>
        <v>0</v>
      </c>
      <c r="Y53" s="120">
        <f t="shared" si="36"/>
        <v>0</v>
      </c>
      <c r="Z53" s="76">
        <f t="shared" si="294"/>
        <v>0</v>
      </c>
      <c r="AA53" s="79"/>
      <c r="AB53" s="80">
        <f t="shared" ref="AB53" si="296">SUBTOTAL(9,AB49:AB52)</f>
        <v>0</v>
      </c>
      <c r="AC53" s="81">
        <f t="shared" ref="AC53" si="297">SUBTOTAL(9,AC49:AC52)</f>
        <v>0</v>
      </c>
      <c r="AD53" s="79"/>
      <c r="AE53" s="80">
        <f t="shared" ref="AE53" si="298">SUBTOTAL(9,AE49:AE52)</f>
        <v>0</v>
      </c>
      <c r="AF53" s="81">
        <f t="shared" ref="AF53" si="299">SUBTOTAL(9,AF49:AF52)</f>
        <v>0</v>
      </c>
      <c r="AG53" s="80">
        <f t="shared" ref="AG53" si="300">SUBTOTAL(9,AG49:AG52)</f>
        <v>0</v>
      </c>
      <c r="AH53" s="80">
        <f t="shared" ref="AH53" si="301">SUBTOTAL(9,AH49:AH52)</f>
        <v>0</v>
      </c>
      <c r="AI53" s="80">
        <f t="shared" ref="AI53" si="302">SUBTOTAL(9,AI49:AI52)</f>
        <v>0</v>
      </c>
      <c r="AJ53" s="80">
        <f t="shared" ref="AJ53" si="303">SUBTOTAL(9,AJ49:AJ52)</f>
        <v>0</v>
      </c>
      <c r="AK53" s="80">
        <f t="shared" ref="AK53" si="304">SUBTOTAL(9,AK49:AK52)</f>
        <v>0</v>
      </c>
      <c r="AL53" s="80">
        <f t="shared" ref="AL53" si="305">SUBTOTAL(9,AL49:AL52)</f>
        <v>0</v>
      </c>
      <c r="AM53" s="80">
        <f t="shared" ref="AM53" si="306">SUBTOTAL(9,AM49:AM52)</f>
        <v>0</v>
      </c>
      <c r="AN53" s="80">
        <f t="shared" ref="AN53" si="307">SUBTOTAL(9,AN49:AN52)</f>
        <v>0</v>
      </c>
      <c r="AO53" s="80">
        <f t="shared" ref="AO53" si="308">SUBTOTAL(9,AO49:AO52)</f>
        <v>0</v>
      </c>
      <c r="AP53" s="80">
        <f t="shared" ref="AP53" si="309">SUBTOTAL(9,AP49:AP52)</f>
        <v>0</v>
      </c>
      <c r="AQ53" s="80">
        <f t="shared" ref="AQ53" si="310">SUBTOTAL(9,AQ49:AQ52)</f>
        <v>0</v>
      </c>
      <c r="AR53" s="80">
        <f t="shared" ref="AR53" si="311">SUBTOTAL(9,AR49:AR52)</f>
        <v>0</v>
      </c>
      <c r="AS53" s="80">
        <f t="shared" ref="AS53" si="312">SUBTOTAL(9,AS49:AS52)</f>
        <v>0</v>
      </c>
      <c r="AT53" s="80">
        <f t="shared" ref="AT53" si="313">SUBTOTAL(9,AT49:AT52)</f>
        <v>0</v>
      </c>
      <c r="AU53" s="80">
        <f t="shared" ref="AU53" si="314">SUBTOTAL(9,AU49:AU52)</f>
        <v>0</v>
      </c>
      <c r="AV53" s="80">
        <f t="shared" ref="AV53" si="315">SUBTOTAL(9,AV49:AV52)</f>
        <v>0</v>
      </c>
      <c r="AW53" s="80">
        <f t="shared" ref="AW53" si="316">SUBTOTAL(9,AW49:AW52)</f>
        <v>0</v>
      </c>
      <c r="AX53" s="80">
        <f t="shared" ref="AX53" si="317">SUBTOTAL(9,AX49:AX52)</f>
        <v>0</v>
      </c>
      <c r="AY53" s="80">
        <f t="shared" ref="AY53" si="318">SUBTOTAL(9,AY49:AY52)</f>
        <v>0</v>
      </c>
      <c r="AZ53" s="80">
        <f t="shared" ref="AZ53" si="319">SUBTOTAL(9,AZ49:AZ52)</f>
        <v>0</v>
      </c>
      <c r="BA53" s="80">
        <f t="shared" ref="BA53" si="320">SUBTOTAL(9,BA49:BA52)</f>
        <v>0</v>
      </c>
      <c r="BB53" s="80">
        <f t="shared" ref="BB53" si="321">SUBTOTAL(9,BB49:BB52)</f>
        <v>0</v>
      </c>
      <c r="BC53" s="80">
        <f t="shared" ref="BC53" si="322">SUBTOTAL(9,BC49:BC52)</f>
        <v>0</v>
      </c>
      <c r="BD53" s="80">
        <f t="shared" ref="BD53" si="323">SUBTOTAL(9,BD49:BD52)</f>
        <v>0</v>
      </c>
      <c r="BE53" s="80">
        <f t="shared" ref="BE53" si="324">SUBTOTAL(9,BE49:BE52)</f>
        <v>0</v>
      </c>
      <c r="BF53" s="81">
        <f t="shared" ref="BF53" si="325">SUBTOTAL(9,BF49:BF52)</f>
        <v>0</v>
      </c>
      <c r="BH53" s="84">
        <f t="shared" si="288"/>
        <v>0</v>
      </c>
    </row>
    <row r="54" spans="1:68" x14ac:dyDescent="0.35">
      <c r="F54" s="17"/>
      <c r="G54" s="89"/>
      <c r="H54" s="89"/>
      <c r="I54" s="90"/>
      <c r="J54" s="90"/>
      <c r="K54" s="89"/>
      <c r="L54" s="90"/>
      <c r="M54" s="90"/>
      <c r="N54" s="90"/>
      <c r="O54" s="90"/>
      <c r="P54" s="90"/>
      <c r="Q54" s="87"/>
      <c r="R54" s="122"/>
      <c r="S54" s="90"/>
      <c r="T54" s="89"/>
      <c r="U54" s="89"/>
      <c r="V54" s="89"/>
      <c r="W54" s="89"/>
      <c r="X54" s="89"/>
      <c r="Y54" s="89"/>
      <c r="Z54" s="91"/>
    </row>
    <row r="55" spans="1:68" x14ac:dyDescent="0.35">
      <c r="F55" s="78" t="s">
        <v>135</v>
      </c>
      <c r="G55" s="86"/>
      <c r="H55" s="89"/>
      <c r="I55" s="90"/>
      <c r="J55" s="90"/>
      <c r="K55" s="89"/>
      <c r="L55" s="90"/>
      <c r="M55" s="90"/>
      <c r="N55" s="90"/>
      <c r="O55" s="90"/>
      <c r="P55" s="90"/>
      <c r="Q55" s="87"/>
      <c r="R55" s="122"/>
      <c r="S55" s="90"/>
      <c r="T55" s="89"/>
      <c r="U55" s="89"/>
      <c r="V55" s="89"/>
      <c r="W55" s="89"/>
      <c r="X55" s="89"/>
      <c r="Y55" s="89"/>
      <c r="Z55" s="91"/>
    </row>
    <row r="56" spans="1:68" x14ac:dyDescent="0.35">
      <c r="B56" s="5">
        <f>'1. Algemene vragen'!$D$10</f>
        <v>0</v>
      </c>
      <c r="C56" s="6" t="str">
        <f>VLOOKUP('1. Algemene vragen'!$D$16,Parameters!$B$6:$D$9,3,TRUE)</f>
        <v>Klein</v>
      </c>
      <c r="D56" s="6" t="s">
        <v>154</v>
      </c>
      <c r="E56" s="5" t="str">
        <f>$F$55</f>
        <v xml:space="preserve">Staf / beleidsmatige ondersteuning </v>
      </c>
      <c r="F56" s="13" t="s">
        <v>22</v>
      </c>
      <c r="G56" s="14"/>
      <c r="H56" s="103">
        <v>0</v>
      </c>
      <c r="I56" s="61">
        <f t="shared" ref="I56:I59" si="326">IFERROR(J56/H56,0)</f>
        <v>0</v>
      </c>
      <c r="J56" s="104">
        <v>0</v>
      </c>
      <c r="K56" s="103">
        <v>0</v>
      </c>
      <c r="L56" s="61">
        <f t="shared" ref="L56:L59" si="327">IFERROR(M56/K56,0)</f>
        <v>0</v>
      </c>
      <c r="M56" s="104">
        <v>0</v>
      </c>
      <c r="N56" s="125">
        <f t="shared" ref="N56:N58" si="328">H56+K56</f>
        <v>0</v>
      </c>
      <c r="O56" s="125">
        <f t="shared" si="99"/>
        <v>0</v>
      </c>
      <c r="P56" s="61">
        <f t="shared" ref="P56:P58" si="329">J56+M56</f>
        <v>0</v>
      </c>
      <c r="Q56" s="16"/>
      <c r="R56" s="119">
        <v>0</v>
      </c>
      <c r="S56" s="61">
        <f t="shared" ref="S56:S58" si="330">I56</f>
        <v>0</v>
      </c>
      <c r="T56" s="104">
        <f t="shared" ref="T56:T58" si="331">R56*S56</f>
        <v>0</v>
      </c>
      <c r="U56" s="103">
        <v>0</v>
      </c>
      <c r="V56" s="61">
        <f t="shared" ref="V56:V58" si="332">L56</f>
        <v>0</v>
      </c>
      <c r="W56" s="104">
        <f t="shared" ref="W56:W58" si="333">U56*V56</f>
        <v>0</v>
      </c>
      <c r="X56" s="125">
        <f t="shared" ref="X56:X58" si="334">R56+U56</f>
        <v>0</v>
      </c>
      <c r="Y56" s="125">
        <f t="shared" si="36"/>
        <v>0</v>
      </c>
      <c r="Z56" s="61">
        <f t="shared" ref="Z56:Z58" si="335">T56+W56</f>
        <v>0</v>
      </c>
      <c r="AB56" s="62">
        <v>0</v>
      </c>
      <c r="AC56" s="64">
        <v>0</v>
      </c>
      <c r="AD56" s="10"/>
      <c r="AE56" s="62">
        <v>0</v>
      </c>
      <c r="AF56" s="64">
        <v>0</v>
      </c>
      <c r="AG56" s="62">
        <v>0</v>
      </c>
      <c r="AH56" s="64">
        <v>0</v>
      </c>
      <c r="AI56" s="62">
        <f t="shared" ref="AI56:AI58" si="336">$H56</f>
        <v>0</v>
      </c>
      <c r="AJ56" s="64">
        <f t="shared" ref="AJ56:AJ58" si="337">$J56+$K56</f>
        <v>0</v>
      </c>
      <c r="AK56" s="62">
        <v>0</v>
      </c>
      <c r="AL56" s="64">
        <v>0</v>
      </c>
      <c r="AM56" s="62">
        <v>0</v>
      </c>
      <c r="AN56" s="64">
        <v>0</v>
      </c>
      <c r="AO56" s="62">
        <v>0</v>
      </c>
      <c r="AP56" s="64">
        <v>0</v>
      </c>
      <c r="AQ56" s="62">
        <v>0</v>
      </c>
      <c r="AR56" s="64">
        <v>0</v>
      </c>
      <c r="AS56" s="62">
        <v>0</v>
      </c>
      <c r="AT56" s="64">
        <v>0</v>
      </c>
      <c r="AU56" s="62">
        <v>0</v>
      </c>
      <c r="AV56" s="64">
        <v>0</v>
      </c>
      <c r="AW56" s="62">
        <v>0</v>
      </c>
      <c r="AX56" s="64">
        <v>0</v>
      </c>
      <c r="AY56" s="62">
        <v>0</v>
      </c>
      <c r="AZ56" s="64">
        <v>0</v>
      </c>
      <c r="BA56" s="62">
        <v>0</v>
      </c>
      <c r="BB56" s="64">
        <v>0</v>
      </c>
      <c r="BC56" s="62">
        <v>0</v>
      </c>
      <c r="BD56" s="64">
        <v>0</v>
      </c>
      <c r="BE56" s="62">
        <f t="shared" ref="BE56:BE58" si="338">AE56+AG56+AI56+AK56+AM56+AO56+AQ56+AS56+AU56+AW56+AY56+BA56+BC56</f>
        <v>0</v>
      </c>
      <c r="BF56" s="64">
        <f t="shared" ref="BF56:BF58" si="339">AF56+AH56+AJ56+AL56+AN56+AP56+AR56+AT56+AV56+AX56+AZ56+BB56+BD56</f>
        <v>0</v>
      </c>
      <c r="BG56" s="83"/>
      <c r="BH56" s="84">
        <f t="shared" ref="BH56:BH59" si="340">H56-BE56</f>
        <v>0</v>
      </c>
      <c r="BI56" s="83"/>
      <c r="BJ56" s="83"/>
      <c r="BK56" s="83"/>
      <c r="BL56" s="83"/>
      <c r="BM56" s="83"/>
      <c r="BN56" s="83"/>
      <c r="BO56" s="83"/>
      <c r="BP56" s="83"/>
    </row>
    <row r="57" spans="1:68" x14ac:dyDescent="0.35">
      <c r="B57" s="5">
        <f>'1. Algemene vragen'!$D$10</f>
        <v>0</v>
      </c>
      <c r="C57" s="6" t="str">
        <f>VLOOKUP('1. Algemene vragen'!$D$16,Parameters!$B$6:$D$9,3,TRUE)</f>
        <v>Klein</v>
      </c>
      <c r="D57" s="6" t="s">
        <v>154</v>
      </c>
      <c r="E57" s="5" t="str">
        <f t="shared" ref="E57:E58" si="341">$F$55</f>
        <v xml:space="preserve">Staf / beleidsmatige ondersteuning </v>
      </c>
      <c r="F57" s="13" t="s">
        <v>23</v>
      </c>
      <c r="G57" s="14"/>
      <c r="H57" s="99">
        <v>0</v>
      </c>
      <c r="I57" s="61">
        <f t="shared" si="326"/>
        <v>0</v>
      </c>
      <c r="J57" s="100">
        <v>0</v>
      </c>
      <c r="K57" s="103">
        <v>0</v>
      </c>
      <c r="L57" s="61">
        <f t="shared" si="327"/>
        <v>0</v>
      </c>
      <c r="M57" s="104">
        <v>0</v>
      </c>
      <c r="N57" s="125">
        <f t="shared" si="328"/>
        <v>0</v>
      </c>
      <c r="O57" s="125">
        <f t="shared" si="99"/>
        <v>0</v>
      </c>
      <c r="P57" s="61">
        <f t="shared" si="329"/>
        <v>0</v>
      </c>
      <c r="Q57" s="16"/>
      <c r="R57" s="119">
        <v>0</v>
      </c>
      <c r="S57" s="61">
        <f t="shared" si="330"/>
        <v>0</v>
      </c>
      <c r="T57" s="104">
        <f t="shared" si="331"/>
        <v>0</v>
      </c>
      <c r="U57" s="103">
        <v>0</v>
      </c>
      <c r="V57" s="61">
        <f t="shared" si="332"/>
        <v>0</v>
      </c>
      <c r="W57" s="104">
        <f t="shared" si="333"/>
        <v>0</v>
      </c>
      <c r="X57" s="125">
        <f t="shared" si="334"/>
        <v>0</v>
      </c>
      <c r="Y57" s="125">
        <f t="shared" si="36"/>
        <v>0</v>
      </c>
      <c r="Z57" s="61">
        <f t="shared" si="335"/>
        <v>0</v>
      </c>
      <c r="AB57" s="62">
        <v>0</v>
      </c>
      <c r="AC57" s="64">
        <v>0</v>
      </c>
      <c r="AD57" s="10"/>
      <c r="AE57" s="62">
        <v>0</v>
      </c>
      <c r="AF57" s="64">
        <v>0</v>
      </c>
      <c r="AG57" s="62">
        <v>0</v>
      </c>
      <c r="AH57" s="64">
        <v>0</v>
      </c>
      <c r="AI57" s="62">
        <f t="shared" si="336"/>
        <v>0</v>
      </c>
      <c r="AJ57" s="64">
        <f t="shared" si="337"/>
        <v>0</v>
      </c>
      <c r="AK57" s="62">
        <v>0</v>
      </c>
      <c r="AL57" s="64">
        <v>0</v>
      </c>
      <c r="AM57" s="62">
        <v>0</v>
      </c>
      <c r="AN57" s="64">
        <v>0</v>
      </c>
      <c r="AO57" s="62">
        <v>0</v>
      </c>
      <c r="AP57" s="64">
        <v>0</v>
      </c>
      <c r="AQ57" s="62">
        <v>0</v>
      </c>
      <c r="AR57" s="64">
        <v>0</v>
      </c>
      <c r="AS57" s="62">
        <v>0</v>
      </c>
      <c r="AT57" s="64">
        <v>0</v>
      </c>
      <c r="AU57" s="62">
        <v>0</v>
      </c>
      <c r="AV57" s="64">
        <v>0</v>
      </c>
      <c r="AW57" s="62">
        <v>0</v>
      </c>
      <c r="AX57" s="64">
        <v>0</v>
      </c>
      <c r="AY57" s="62">
        <v>0</v>
      </c>
      <c r="AZ57" s="64">
        <v>0</v>
      </c>
      <c r="BA57" s="62">
        <v>0</v>
      </c>
      <c r="BB57" s="64">
        <v>0</v>
      </c>
      <c r="BC57" s="62">
        <v>0</v>
      </c>
      <c r="BD57" s="64">
        <v>0</v>
      </c>
      <c r="BE57" s="63">
        <f t="shared" si="338"/>
        <v>0</v>
      </c>
      <c r="BF57" s="64">
        <f t="shared" si="339"/>
        <v>0</v>
      </c>
      <c r="BG57" s="83"/>
      <c r="BH57" s="84">
        <f t="shared" si="340"/>
        <v>0</v>
      </c>
      <c r="BI57" s="83"/>
      <c r="BJ57" s="83"/>
      <c r="BK57" s="83"/>
      <c r="BL57" s="83"/>
      <c r="BM57" s="83"/>
      <c r="BN57" s="83"/>
      <c r="BO57" s="83"/>
      <c r="BP57" s="83"/>
    </row>
    <row r="58" spans="1:68" x14ac:dyDescent="0.35">
      <c r="B58" s="5">
        <f>'1. Algemene vragen'!$D$10</f>
        <v>0</v>
      </c>
      <c r="C58" s="6" t="str">
        <f>VLOOKUP('1. Algemene vragen'!$D$16,Parameters!$B$6:$D$9,3,TRUE)</f>
        <v>Klein</v>
      </c>
      <c r="D58" s="6" t="s">
        <v>154</v>
      </c>
      <c r="E58" s="5" t="str">
        <f t="shared" si="341"/>
        <v xml:space="preserve">Staf / beleidsmatige ondersteuning </v>
      </c>
      <c r="F58" s="13" t="s">
        <v>217</v>
      </c>
      <c r="G58" s="14"/>
      <c r="H58" s="99">
        <v>0</v>
      </c>
      <c r="I58" s="61">
        <f t="shared" si="326"/>
        <v>0</v>
      </c>
      <c r="J58" s="100">
        <v>0</v>
      </c>
      <c r="K58" s="103">
        <v>0</v>
      </c>
      <c r="L58" s="61">
        <f t="shared" si="327"/>
        <v>0</v>
      </c>
      <c r="M58" s="104">
        <v>0</v>
      </c>
      <c r="N58" s="125">
        <f t="shared" si="328"/>
        <v>0</v>
      </c>
      <c r="O58" s="125">
        <f t="shared" si="99"/>
        <v>0</v>
      </c>
      <c r="P58" s="61">
        <f t="shared" si="329"/>
        <v>0</v>
      </c>
      <c r="Q58" s="16"/>
      <c r="R58" s="119">
        <v>0</v>
      </c>
      <c r="S58" s="61">
        <f t="shared" si="330"/>
        <v>0</v>
      </c>
      <c r="T58" s="104">
        <f t="shared" si="331"/>
        <v>0</v>
      </c>
      <c r="U58" s="103">
        <v>0</v>
      </c>
      <c r="V58" s="61">
        <f t="shared" si="332"/>
        <v>0</v>
      </c>
      <c r="W58" s="104">
        <f t="shared" si="333"/>
        <v>0</v>
      </c>
      <c r="X58" s="125">
        <f t="shared" si="334"/>
        <v>0</v>
      </c>
      <c r="Y58" s="125">
        <f t="shared" si="36"/>
        <v>0</v>
      </c>
      <c r="Z58" s="61">
        <f t="shared" si="335"/>
        <v>0</v>
      </c>
      <c r="AB58" s="62">
        <v>0</v>
      </c>
      <c r="AC58" s="64">
        <v>0</v>
      </c>
      <c r="AD58" s="10"/>
      <c r="AE58" s="62">
        <v>0</v>
      </c>
      <c r="AF58" s="64">
        <v>0</v>
      </c>
      <c r="AG58" s="62">
        <v>0</v>
      </c>
      <c r="AH58" s="64">
        <v>0</v>
      </c>
      <c r="AI58" s="62">
        <f t="shared" si="336"/>
        <v>0</v>
      </c>
      <c r="AJ58" s="64">
        <f t="shared" si="337"/>
        <v>0</v>
      </c>
      <c r="AK58" s="62">
        <v>0</v>
      </c>
      <c r="AL58" s="64">
        <v>0</v>
      </c>
      <c r="AM58" s="62">
        <v>0</v>
      </c>
      <c r="AN58" s="64">
        <v>0</v>
      </c>
      <c r="AO58" s="62">
        <v>0</v>
      </c>
      <c r="AP58" s="64">
        <v>0</v>
      </c>
      <c r="AQ58" s="62">
        <v>0</v>
      </c>
      <c r="AR58" s="64">
        <v>0</v>
      </c>
      <c r="AS58" s="62">
        <v>0</v>
      </c>
      <c r="AT58" s="64">
        <v>0</v>
      </c>
      <c r="AU58" s="62">
        <v>0</v>
      </c>
      <c r="AV58" s="64">
        <v>0</v>
      </c>
      <c r="AW58" s="62">
        <v>0</v>
      </c>
      <c r="AX58" s="64">
        <v>0</v>
      </c>
      <c r="AY58" s="62">
        <v>0</v>
      </c>
      <c r="AZ58" s="64">
        <v>0</v>
      </c>
      <c r="BA58" s="62">
        <v>0</v>
      </c>
      <c r="BB58" s="64">
        <v>0</v>
      </c>
      <c r="BC58" s="62">
        <v>0</v>
      </c>
      <c r="BD58" s="64">
        <v>0</v>
      </c>
      <c r="BE58" s="63">
        <f t="shared" si="338"/>
        <v>0</v>
      </c>
      <c r="BF58" s="64">
        <f t="shared" si="339"/>
        <v>0</v>
      </c>
      <c r="BG58" s="83"/>
      <c r="BH58" s="84">
        <f t="shared" si="340"/>
        <v>0</v>
      </c>
      <c r="BI58" s="83"/>
      <c r="BJ58" s="83"/>
      <c r="BK58" s="83"/>
      <c r="BL58" s="83"/>
      <c r="BM58" s="83"/>
      <c r="BN58" s="83"/>
      <c r="BO58" s="83"/>
      <c r="BP58" s="83"/>
    </row>
    <row r="59" spans="1:68" s="82" customFormat="1" x14ac:dyDescent="0.35">
      <c r="A59" s="82">
        <v>4</v>
      </c>
      <c r="B59" s="71"/>
      <c r="C59" s="71"/>
      <c r="D59" s="71"/>
      <c r="E59" s="71"/>
      <c r="F59" s="71" t="s">
        <v>135</v>
      </c>
      <c r="G59" s="107"/>
      <c r="H59" s="74">
        <f>SUBTOTAL(9,H56:H58)</f>
        <v>0</v>
      </c>
      <c r="I59" s="75">
        <f t="shared" si="326"/>
        <v>0</v>
      </c>
      <c r="J59" s="88">
        <f t="shared" ref="J59:M59" si="342">SUBTOTAL(9,J56:J58)</f>
        <v>0</v>
      </c>
      <c r="K59" s="74">
        <f>SUBTOTAL(9,K56:K58)</f>
        <v>0</v>
      </c>
      <c r="L59" s="75">
        <f t="shared" si="327"/>
        <v>0</v>
      </c>
      <c r="M59" s="88">
        <f t="shared" si="342"/>
        <v>0</v>
      </c>
      <c r="N59" s="74">
        <f>SUBTOTAL(9,N56:N58)</f>
        <v>0</v>
      </c>
      <c r="O59" s="74">
        <f t="shared" si="99"/>
        <v>0</v>
      </c>
      <c r="P59" s="88">
        <f t="shared" ref="P59" si="343">SUBTOTAL(9,P56:P58)</f>
        <v>0</v>
      </c>
      <c r="Q59" s="92"/>
      <c r="R59" s="123">
        <f t="shared" ref="R59:Z59" si="344">SUBTOTAL(9,R56:R58)</f>
        <v>0</v>
      </c>
      <c r="S59" s="75">
        <f t="shared" ref="S59" si="345">IFERROR(T59/R59,0)</f>
        <v>0</v>
      </c>
      <c r="T59" s="88">
        <f t="shared" si="344"/>
        <v>0</v>
      </c>
      <c r="U59" s="123">
        <f t="shared" si="344"/>
        <v>0</v>
      </c>
      <c r="V59" s="75">
        <f t="shared" ref="V59" si="346">IFERROR(W59/U59,0)</f>
        <v>0</v>
      </c>
      <c r="W59" s="88">
        <f t="shared" si="344"/>
        <v>0</v>
      </c>
      <c r="X59" s="123">
        <f t="shared" si="344"/>
        <v>0</v>
      </c>
      <c r="Y59" s="123">
        <f t="shared" si="36"/>
        <v>0</v>
      </c>
      <c r="Z59" s="76">
        <f t="shared" si="344"/>
        <v>0</v>
      </c>
      <c r="AA59" s="79"/>
      <c r="AB59" s="80">
        <f t="shared" ref="AB59:AC59" si="347">SUBTOTAL(9,AB56:AB58)</f>
        <v>0</v>
      </c>
      <c r="AC59" s="81">
        <f t="shared" si="347"/>
        <v>0</v>
      </c>
      <c r="AD59" s="79"/>
      <c r="AE59" s="80">
        <f t="shared" ref="AE59:BF59" si="348">SUBTOTAL(9,AE56:AE58)</f>
        <v>0</v>
      </c>
      <c r="AF59" s="81">
        <f t="shared" si="348"/>
        <v>0</v>
      </c>
      <c r="AG59" s="80">
        <f t="shared" si="348"/>
        <v>0</v>
      </c>
      <c r="AH59" s="80">
        <f t="shared" si="348"/>
        <v>0</v>
      </c>
      <c r="AI59" s="80">
        <f t="shared" si="348"/>
        <v>0</v>
      </c>
      <c r="AJ59" s="80">
        <f t="shared" si="348"/>
        <v>0</v>
      </c>
      <c r="AK59" s="80">
        <f t="shared" si="348"/>
        <v>0</v>
      </c>
      <c r="AL59" s="80">
        <f t="shared" si="348"/>
        <v>0</v>
      </c>
      <c r="AM59" s="80">
        <f t="shared" si="348"/>
        <v>0</v>
      </c>
      <c r="AN59" s="80">
        <f t="shared" si="348"/>
        <v>0</v>
      </c>
      <c r="AO59" s="80">
        <f t="shared" si="348"/>
        <v>0</v>
      </c>
      <c r="AP59" s="80">
        <f t="shared" si="348"/>
        <v>0</v>
      </c>
      <c r="AQ59" s="80">
        <f t="shared" si="348"/>
        <v>0</v>
      </c>
      <c r="AR59" s="80">
        <f t="shared" si="348"/>
        <v>0</v>
      </c>
      <c r="AS59" s="80">
        <f t="shared" si="348"/>
        <v>0</v>
      </c>
      <c r="AT59" s="80">
        <f t="shared" si="348"/>
        <v>0</v>
      </c>
      <c r="AU59" s="80">
        <f t="shared" si="348"/>
        <v>0</v>
      </c>
      <c r="AV59" s="80">
        <f t="shared" si="348"/>
        <v>0</v>
      </c>
      <c r="AW59" s="80">
        <f t="shared" si="348"/>
        <v>0</v>
      </c>
      <c r="AX59" s="80">
        <f t="shared" si="348"/>
        <v>0</v>
      </c>
      <c r="AY59" s="80">
        <f t="shared" si="348"/>
        <v>0</v>
      </c>
      <c r="AZ59" s="80">
        <f t="shared" si="348"/>
        <v>0</v>
      </c>
      <c r="BA59" s="80">
        <f t="shared" si="348"/>
        <v>0</v>
      </c>
      <c r="BB59" s="80">
        <f t="shared" si="348"/>
        <v>0</v>
      </c>
      <c r="BC59" s="80">
        <f t="shared" si="348"/>
        <v>0</v>
      </c>
      <c r="BD59" s="80">
        <f t="shared" si="348"/>
        <v>0</v>
      </c>
      <c r="BE59" s="80">
        <f t="shared" si="348"/>
        <v>0</v>
      </c>
      <c r="BF59" s="81">
        <f t="shared" si="348"/>
        <v>0</v>
      </c>
      <c r="BH59" s="84">
        <f t="shared" si="340"/>
        <v>0</v>
      </c>
    </row>
    <row r="60" spans="1:68" x14ac:dyDescent="0.35">
      <c r="F60" s="17"/>
      <c r="G60" s="89"/>
      <c r="H60" s="89"/>
      <c r="I60" s="90"/>
      <c r="J60" s="90"/>
      <c r="K60" s="89"/>
      <c r="L60" s="90"/>
      <c r="M60" s="90"/>
      <c r="N60" s="90"/>
      <c r="O60" s="90"/>
      <c r="P60" s="90"/>
      <c r="Q60" s="87"/>
      <c r="R60" s="122"/>
      <c r="S60" s="90"/>
      <c r="T60" s="89"/>
      <c r="U60" s="89"/>
      <c r="V60" s="89"/>
      <c r="W60" s="89"/>
      <c r="X60" s="89"/>
      <c r="Y60" s="89"/>
      <c r="Z60" s="91"/>
    </row>
    <row r="61" spans="1:68" x14ac:dyDescent="0.35">
      <c r="F61" s="52" t="s">
        <v>25</v>
      </c>
      <c r="G61" s="53"/>
      <c r="H61" s="14"/>
      <c r="I61" s="68"/>
      <c r="J61" s="68"/>
      <c r="K61" s="14"/>
      <c r="L61" s="68"/>
      <c r="M61" s="68"/>
      <c r="N61" s="68"/>
      <c r="O61" s="68"/>
      <c r="P61" s="68"/>
      <c r="Q61" s="87"/>
      <c r="R61" s="121"/>
      <c r="S61" s="68"/>
      <c r="T61" s="14"/>
      <c r="U61" s="14"/>
      <c r="V61" s="14"/>
      <c r="W61" s="14"/>
      <c r="X61" s="14"/>
      <c r="Y61" s="14"/>
      <c r="Z61" s="53"/>
    </row>
    <row r="62" spans="1:68" x14ac:dyDescent="0.35">
      <c r="B62" s="5">
        <f>'1. Algemene vragen'!$D$10</f>
        <v>0</v>
      </c>
      <c r="C62" s="6" t="str">
        <f>VLOOKUP('1. Algemene vragen'!$D$16,Parameters!$B$6:$D$9,3,TRUE)</f>
        <v>Klein</v>
      </c>
      <c r="D62" s="6" t="s">
        <v>154</v>
      </c>
      <c r="E62" s="5" t="str">
        <f>$F$61</f>
        <v xml:space="preserve">Kwaliteitszorg  </v>
      </c>
      <c r="F62" s="13" t="s">
        <v>26</v>
      </c>
      <c r="G62" s="14"/>
      <c r="H62" s="103">
        <v>0</v>
      </c>
      <c r="I62" s="61">
        <f t="shared" ref="I62:I65" si="349">IFERROR(J62/H62,0)</f>
        <v>0</v>
      </c>
      <c r="J62" s="104">
        <v>0</v>
      </c>
      <c r="K62" s="103">
        <v>0</v>
      </c>
      <c r="L62" s="61">
        <f t="shared" ref="L62:L65" si="350">IFERROR(M62/K62,0)</f>
        <v>0</v>
      </c>
      <c r="M62" s="104">
        <v>0</v>
      </c>
      <c r="N62" s="125">
        <f t="shared" ref="N62:N64" si="351">H62+K62</f>
        <v>0</v>
      </c>
      <c r="O62" s="125">
        <f t="shared" si="99"/>
        <v>0</v>
      </c>
      <c r="P62" s="61">
        <f t="shared" ref="P62:P64" si="352">J62+M62</f>
        <v>0</v>
      </c>
      <c r="Q62" s="16"/>
      <c r="R62" s="119">
        <v>0</v>
      </c>
      <c r="S62" s="61">
        <f t="shared" ref="S62:S64" si="353">I62</f>
        <v>0</v>
      </c>
      <c r="T62" s="104">
        <f t="shared" ref="T62:T64" si="354">R62*S62</f>
        <v>0</v>
      </c>
      <c r="U62" s="103">
        <v>0</v>
      </c>
      <c r="V62" s="61">
        <f t="shared" ref="V62:V64" si="355">L62</f>
        <v>0</v>
      </c>
      <c r="W62" s="104">
        <f t="shared" ref="W62:W64" si="356">U62*V62</f>
        <v>0</v>
      </c>
      <c r="X62" s="125">
        <f t="shared" ref="X62:X64" si="357">R62+U62</f>
        <v>0</v>
      </c>
      <c r="Y62" s="125">
        <f t="shared" si="36"/>
        <v>0</v>
      </c>
      <c r="Z62" s="61">
        <f t="shared" ref="Z62:Z64" si="358">T62+W62</f>
        <v>0</v>
      </c>
      <c r="AB62" s="62">
        <v>0</v>
      </c>
      <c r="AC62" s="64">
        <v>0</v>
      </c>
      <c r="AD62" s="10"/>
      <c r="AE62" s="62">
        <v>0</v>
      </c>
      <c r="AF62" s="64">
        <v>0</v>
      </c>
      <c r="AG62" s="62">
        <v>0</v>
      </c>
      <c r="AH62" s="64">
        <v>0</v>
      </c>
      <c r="AI62" s="62">
        <v>0</v>
      </c>
      <c r="AJ62" s="64">
        <v>0</v>
      </c>
      <c r="AK62" s="62">
        <f t="shared" ref="AK62:AK64" si="359">$H62</f>
        <v>0</v>
      </c>
      <c r="AL62" s="64">
        <f t="shared" ref="AL62:AL64" si="360">$J62+$K62</f>
        <v>0</v>
      </c>
      <c r="AM62" s="62">
        <v>0</v>
      </c>
      <c r="AN62" s="64">
        <v>0</v>
      </c>
      <c r="AO62" s="62">
        <v>0</v>
      </c>
      <c r="AP62" s="64">
        <v>0</v>
      </c>
      <c r="AQ62" s="62">
        <v>0</v>
      </c>
      <c r="AR62" s="64">
        <v>0</v>
      </c>
      <c r="AS62" s="62">
        <v>0</v>
      </c>
      <c r="AT62" s="64">
        <v>0</v>
      </c>
      <c r="AU62" s="62">
        <v>0</v>
      </c>
      <c r="AV62" s="64">
        <v>0</v>
      </c>
      <c r="AW62" s="62">
        <v>0</v>
      </c>
      <c r="AX62" s="64">
        <v>0</v>
      </c>
      <c r="AY62" s="62">
        <v>0</v>
      </c>
      <c r="AZ62" s="64">
        <v>0</v>
      </c>
      <c r="BA62" s="62">
        <v>0</v>
      </c>
      <c r="BB62" s="64">
        <v>0</v>
      </c>
      <c r="BC62" s="62">
        <v>0</v>
      </c>
      <c r="BD62" s="64">
        <v>0</v>
      </c>
      <c r="BE62" s="62">
        <f t="shared" ref="BE62:BE64" si="361">AE62+AG62+AI62+AK62+AM62+AO62+AQ62+AS62+AU62+AW62+AY62+BA62+BC62</f>
        <v>0</v>
      </c>
      <c r="BF62" s="64">
        <f t="shared" ref="BF62:BF64" si="362">AF62+AH62+AJ62+AL62+AN62+AP62+AR62+AT62+AV62+AX62+AZ62+BB62+BD62</f>
        <v>0</v>
      </c>
      <c r="BG62" s="83"/>
      <c r="BH62" s="84">
        <f t="shared" ref="BH62:BH65" si="363">H62-BE62</f>
        <v>0</v>
      </c>
      <c r="BI62" s="83"/>
      <c r="BJ62" s="83"/>
      <c r="BK62" s="83"/>
      <c r="BL62" s="83"/>
      <c r="BM62" s="83"/>
      <c r="BN62" s="83"/>
      <c r="BO62" s="83"/>
      <c r="BP62" s="83"/>
    </row>
    <row r="63" spans="1:68" x14ac:dyDescent="0.35">
      <c r="B63" s="5">
        <f>'1. Algemene vragen'!$D$10</f>
        <v>0</v>
      </c>
      <c r="C63" s="6" t="str">
        <f>VLOOKUP('1. Algemene vragen'!$D$16,Parameters!$B$6:$D$9,3,TRUE)</f>
        <v>Klein</v>
      </c>
      <c r="D63" s="6" t="s">
        <v>154</v>
      </c>
      <c r="E63" s="5" t="str">
        <f t="shared" ref="E63:E64" si="364">$F$61</f>
        <v xml:space="preserve">Kwaliteitszorg  </v>
      </c>
      <c r="F63" s="13" t="s">
        <v>219</v>
      </c>
      <c r="G63" s="14"/>
      <c r="H63" s="99">
        <v>0</v>
      </c>
      <c r="I63" s="61">
        <f t="shared" si="349"/>
        <v>0</v>
      </c>
      <c r="J63" s="100">
        <v>0</v>
      </c>
      <c r="K63" s="103">
        <v>0</v>
      </c>
      <c r="L63" s="61">
        <f t="shared" si="350"/>
        <v>0</v>
      </c>
      <c r="M63" s="104">
        <v>0</v>
      </c>
      <c r="N63" s="125">
        <f t="shared" si="351"/>
        <v>0</v>
      </c>
      <c r="O63" s="125">
        <f t="shared" si="99"/>
        <v>0</v>
      </c>
      <c r="P63" s="61">
        <f t="shared" si="352"/>
        <v>0</v>
      </c>
      <c r="Q63" s="16"/>
      <c r="R63" s="119">
        <v>0</v>
      </c>
      <c r="S63" s="61">
        <f t="shared" si="353"/>
        <v>0</v>
      </c>
      <c r="T63" s="104">
        <f t="shared" si="354"/>
        <v>0</v>
      </c>
      <c r="U63" s="103">
        <v>0</v>
      </c>
      <c r="V63" s="61">
        <f t="shared" si="355"/>
        <v>0</v>
      </c>
      <c r="W63" s="104">
        <f t="shared" si="356"/>
        <v>0</v>
      </c>
      <c r="X63" s="125">
        <f t="shared" si="357"/>
        <v>0</v>
      </c>
      <c r="Y63" s="125">
        <f t="shared" si="36"/>
        <v>0</v>
      </c>
      <c r="Z63" s="61">
        <f t="shared" si="358"/>
        <v>0</v>
      </c>
      <c r="AB63" s="62">
        <v>0</v>
      </c>
      <c r="AC63" s="64">
        <v>0</v>
      </c>
      <c r="AD63" s="10"/>
      <c r="AE63" s="62">
        <v>0</v>
      </c>
      <c r="AF63" s="64">
        <v>0</v>
      </c>
      <c r="AG63" s="62">
        <v>0</v>
      </c>
      <c r="AH63" s="64">
        <v>0</v>
      </c>
      <c r="AI63" s="62">
        <v>0</v>
      </c>
      <c r="AJ63" s="64">
        <v>0</v>
      </c>
      <c r="AK63" s="62">
        <f t="shared" si="359"/>
        <v>0</v>
      </c>
      <c r="AL63" s="64">
        <f t="shared" si="360"/>
        <v>0</v>
      </c>
      <c r="AM63" s="62">
        <v>0</v>
      </c>
      <c r="AN63" s="64">
        <v>0</v>
      </c>
      <c r="AO63" s="62">
        <v>0</v>
      </c>
      <c r="AP63" s="64">
        <v>0</v>
      </c>
      <c r="AQ63" s="62">
        <v>0</v>
      </c>
      <c r="AR63" s="64">
        <v>0</v>
      </c>
      <c r="AS63" s="62">
        <v>0</v>
      </c>
      <c r="AT63" s="64">
        <v>0</v>
      </c>
      <c r="AU63" s="62">
        <v>0</v>
      </c>
      <c r="AV63" s="64">
        <v>0</v>
      </c>
      <c r="AW63" s="62">
        <v>0</v>
      </c>
      <c r="AX63" s="64">
        <v>0</v>
      </c>
      <c r="AY63" s="62">
        <v>0</v>
      </c>
      <c r="AZ63" s="64">
        <v>0</v>
      </c>
      <c r="BA63" s="62">
        <v>0</v>
      </c>
      <c r="BB63" s="64">
        <v>0</v>
      </c>
      <c r="BC63" s="62">
        <v>0</v>
      </c>
      <c r="BD63" s="64">
        <v>0</v>
      </c>
      <c r="BE63" s="63">
        <f t="shared" si="361"/>
        <v>0</v>
      </c>
      <c r="BF63" s="64">
        <f t="shared" si="362"/>
        <v>0</v>
      </c>
      <c r="BG63" s="83"/>
      <c r="BH63" s="84">
        <f t="shared" si="363"/>
        <v>0</v>
      </c>
      <c r="BI63" s="83"/>
      <c r="BJ63" s="83"/>
      <c r="BK63" s="83"/>
      <c r="BL63" s="83"/>
      <c r="BM63" s="83"/>
      <c r="BN63" s="83"/>
      <c r="BO63" s="83"/>
      <c r="BP63" s="83"/>
    </row>
    <row r="64" spans="1:68" x14ac:dyDescent="0.35">
      <c r="B64" s="5">
        <f>'1. Algemene vragen'!$D$10</f>
        <v>0</v>
      </c>
      <c r="C64" s="6" t="str">
        <f>VLOOKUP('1. Algemene vragen'!$D$16,Parameters!$B$6:$D$9,3,TRUE)</f>
        <v>Klein</v>
      </c>
      <c r="D64" s="6" t="s">
        <v>154</v>
      </c>
      <c r="E64" s="5" t="str">
        <f t="shared" si="364"/>
        <v xml:space="preserve">Kwaliteitszorg  </v>
      </c>
      <c r="F64" s="13" t="s">
        <v>27</v>
      </c>
      <c r="G64" s="14"/>
      <c r="H64" s="99">
        <v>0</v>
      </c>
      <c r="I64" s="61">
        <f t="shared" si="349"/>
        <v>0</v>
      </c>
      <c r="J64" s="100">
        <v>0</v>
      </c>
      <c r="K64" s="103">
        <v>0</v>
      </c>
      <c r="L64" s="61">
        <f t="shared" si="350"/>
        <v>0</v>
      </c>
      <c r="M64" s="104">
        <v>0</v>
      </c>
      <c r="N64" s="125">
        <f t="shared" si="351"/>
        <v>0</v>
      </c>
      <c r="O64" s="125">
        <f t="shared" si="99"/>
        <v>0</v>
      </c>
      <c r="P64" s="61">
        <f t="shared" si="352"/>
        <v>0</v>
      </c>
      <c r="Q64" s="16"/>
      <c r="R64" s="119">
        <v>0</v>
      </c>
      <c r="S64" s="61">
        <f t="shared" si="353"/>
        <v>0</v>
      </c>
      <c r="T64" s="104">
        <f t="shared" si="354"/>
        <v>0</v>
      </c>
      <c r="U64" s="103">
        <v>0</v>
      </c>
      <c r="V64" s="61">
        <f t="shared" si="355"/>
        <v>0</v>
      </c>
      <c r="W64" s="104">
        <f t="shared" si="356"/>
        <v>0</v>
      </c>
      <c r="X64" s="125">
        <f t="shared" si="357"/>
        <v>0</v>
      </c>
      <c r="Y64" s="125">
        <f t="shared" si="36"/>
        <v>0</v>
      </c>
      <c r="Z64" s="61">
        <f t="shared" si="358"/>
        <v>0</v>
      </c>
      <c r="AB64" s="62">
        <v>0</v>
      </c>
      <c r="AC64" s="64">
        <v>0</v>
      </c>
      <c r="AD64" s="10"/>
      <c r="AE64" s="62">
        <v>0</v>
      </c>
      <c r="AF64" s="64">
        <v>0</v>
      </c>
      <c r="AG64" s="62">
        <v>0</v>
      </c>
      <c r="AH64" s="64">
        <v>0</v>
      </c>
      <c r="AI64" s="62">
        <v>0</v>
      </c>
      <c r="AJ64" s="64">
        <v>0</v>
      </c>
      <c r="AK64" s="62">
        <f t="shared" si="359"/>
        <v>0</v>
      </c>
      <c r="AL64" s="64">
        <f t="shared" si="360"/>
        <v>0</v>
      </c>
      <c r="AM64" s="62">
        <v>0</v>
      </c>
      <c r="AN64" s="64">
        <v>0</v>
      </c>
      <c r="AO64" s="62">
        <v>0</v>
      </c>
      <c r="AP64" s="64">
        <v>0</v>
      </c>
      <c r="AQ64" s="62">
        <v>0</v>
      </c>
      <c r="AR64" s="64">
        <v>0</v>
      </c>
      <c r="AS64" s="62">
        <v>0</v>
      </c>
      <c r="AT64" s="64">
        <v>0</v>
      </c>
      <c r="AU64" s="62">
        <v>0</v>
      </c>
      <c r="AV64" s="64">
        <v>0</v>
      </c>
      <c r="AW64" s="62">
        <v>0</v>
      </c>
      <c r="AX64" s="64">
        <v>0</v>
      </c>
      <c r="AY64" s="62">
        <v>0</v>
      </c>
      <c r="AZ64" s="64">
        <v>0</v>
      </c>
      <c r="BA64" s="62">
        <v>0</v>
      </c>
      <c r="BB64" s="64">
        <v>0</v>
      </c>
      <c r="BC64" s="62">
        <v>0</v>
      </c>
      <c r="BD64" s="64">
        <v>0</v>
      </c>
      <c r="BE64" s="63">
        <f t="shared" si="361"/>
        <v>0</v>
      </c>
      <c r="BF64" s="64">
        <f t="shared" si="362"/>
        <v>0</v>
      </c>
      <c r="BG64" s="83"/>
      <c r="BH64" s="84">
        <f t="shared" si="363"/>
        <v>0</v>
      </c>
      <c r="BI64" s="83"/>
      <c r="BJ64" s="83"/>
      <c r="BK64" s="83"/>
      <c r="BL64" s="83"/>
      <c r="BM64" s="83"/>
      <c r="BN64" s="83"/>
      <c r="BO64" s="83"/>
      <c r="BP64" s="83"/>
    </row>
    <row r="65" spans="1:68" x14ac:dyDescent="0.35">
      <c r="A65" s="5">
        <v>5</v>
      </c>
      <c r="B65" s="71"/>
      <c r="C65" s="71"/>
      <c r="D65" s="71"/>
      <c r="E65" s="71"/>
      <c r="F65" s="71" t="s">
        <v>25</v>
      </c>
      <c r="G65" s="107"/>
      <c r="H65" s="74">
        <f>SUBTOTAL(9,H62:H64)</f>
        <v>0</v>
      </c>
      <c r="I65" s="75">
        <f t="shared" si="349"/>
        <v>0</v>
      </c>
      <c r="J65" s="88">
        <f t="shared" ref="J65:M65" si="365">SUBTOTAL(9,J62:J64)</f>
        <v>0</v>
      </c>
      <c r="K65" s="74">
        <f>SUBTOTAL(9,K62:K64)</f>
        <v>0</v>
      </c>
      <c r="L65" s="75">
        <f t="shared" si="350"/>
        <v>0</v>
      </c>
      <c r="M65" s="88">
        <f t="shared" si="365"/>
        <v>0</v>
      </c>
      <c r="N65" s="74">
        <f>SUBTOTAL(9,N62:N64)</f>
        <v>0</v>
      </c>
      <c r="O65" s="74">
        <f t="shared" si="99"/>
        <v>0</v>
      </c>
      <c r="P65" s="88">
        <f t="shared" ref="P65" si="366">SUBTOTAL(9,P62:P64)</f>
        <v>0</v>
      </c>
      <c r="Q65" s="95"/>
      <c r="R65" s="124">
        <f t="shared" ref="R65:Z65" si="367">SUBTOTAL(9,R62:R64)</f>
        <v>0</v>
      </c>
      <c r="S65" s="75">
        <f t="shared" ref="S65" si="368">IFERROR(T65/R65,0)</f>
        <v>0</v>
      </c>
      <c r="T65" s="93">
        <f t="shared" si="367"/>
        <v>0</v>
      </c>
      <c r="U65" s="124">
        <f t="shared" si="367"/>
        <v>0</v>
      </c>
      <c r="V65" s="75">
        <f t="shared" ref="V65" si="369">IFERROR(W65/U65,0)</f>
        <v>0</v>
      </c>
      <c r="W65" s="93">
        <f t="shared" si="367"/>
        <v>0</v>
      </c>
      <c r="X65" s="124">
        <f t="shared" si="367"/>
        <v>0</v>
      </c>
      <c r="Y65" s="124">
        <f t="shared" si="36"/>
        <v>0</v>
      </c>
      <c r="Z65" s="94">
        <f t="shared" si="367"/>
        <v>0</v>
      </c>
      <c r="AB65" s="80">
        <f t="shared" ref="AB65:AC65" si="370">SUBTOTAL(9,AB62:AB64)</f>
        <v>0</v>
      </c>
      <c r="AC65" s="81">
        <f t="shared" si="370"/>
        <v>0</v>
      </c>
      <c r="AE65" s="80">
        <f t="shared" ref="AE65:BF65" si="371">SUBTOTAL(9,AE62:AE64)</f>
        <v>0</v>
      </c>
      <c r="AF65" s="81">
        <f t="shared" si="371"/>
        <v>0</v>
      </c>
      <c r="AG65" s="80">
        <f t="shared" si="371"/>
        <v>0</v>
      </c>
      <c r="AH65" s="80">
        <f t="shared" si="371"/>
        <v>0</v>
      </c>
      <c r="AI65" s="80">
        <f t="shared" si="371"/>
        <v>0</v>
      </c>
      <c r="AJ65" s="80">
        <f t="shared" si="371"/>
        <v>0</v>
      </c>
      <c r="AK65" s="80">
        <f t="shared" si="371"/>
        <v>0</v>
      </c>
      <c r="AL65" s="80">
        <f t="shared" si="371"/>
        <v>0</v>
      </c>
      <c r="AM65" s="80">
        <f t="shared" si="371"/>
        <v>0</v>
      </c>
      <c r="AN65" s="80">
        <f t="shared" si="371"/>
        <v>0</v>
      </c>
      <c r="AO65" s="80">
        <f t="shared" si="371"/>
        <v>0</v>
      </c>
      <c r="AP65" s="80">
        <f t="shared" si="371"/>
        <v>0</v>
      </c>
      <c r="AQ65" s="80">
        <f t="shared" si="371"/>
        <v>0</v>
      </c>
      <c r="AR65" s="80">
        <f t="shared" si="371"/>
        <v>0</v>
      </c>
      <c r="AS65" s="80">
        <f t="shared" si="371"/>
        <v>0</v>
      </c>
      <c r="AT65" s="80">
        <f t="shared" si="371"/>
        <v>0</v>
      </c>
      <c r="AU65" s="80">
        <f t="shared" si="371"/>
        <v>0</v>
      </c>
      <c r="AV65" s="80">
        <f t="shared" si="371"/>
        <v>0</v>
      </c>
      <c r="AW65" s="80">
        <f t="shared" si="371"/>
        <v>0</v>
      </c>
      <c r="AX65" s="80">
        <f t="shared" si="371"/>
        <v>0</v>
      </c>
      <c r="AY65" s="80">
        <f t="shared" si="371"/>
        <v>0</v>
      </c>
      <c r="AZ65" s="80">
        <f t="shared" si="371"/>
        <v>0</v>
      </c>
      <c r="BA65" s="80">
        <f t="shared" si="371"/>
        <v>0</v>
      </c>
      <c r="BB65" s="80">
        <f t="shared" si="371"/>
        <v>0</v>
      </c>
      <c r="BC65" s="80">
        <f t="shared" si="371"/>
        <v>0</v>
      </c>
      <c r="BD65" s="80">
        <f t="shared" si="371"/>
        <v>0</v>
      </c>
      <c r="BE65" s="80">
        <f t="shared" si="371"/>
        <v>0</v>
      </c>
      <c r="BF65" s="81">
        <f t="shared" si="371"/>
        <v>0</v>
      </c>
      <c r="BH65" s="84">
        <f t="shared" si="363"/>
        <v>0</v>
      </c>
    </row>
    <row r="66" spans="1:68" x14ac:dyDescent="0.35">
      <c r="F66" s="13"/>
      <c r="G66" s="14"/>
      <c r="H66" s="14"/>
      <c r="I66" s="68"/>
      <c r="J66" s="68"/>
      <c r="K66" s="14"/>
      <c r="L66" s="68"/>
      <c r="M66" s="68"/>
      <c r="N66" s="68"/>
      <c r="O66" s="68"/>
      <c r="P66" s="68"/>
      <c r="Q66" s="87"/>
      <c r="R66" s="121"/>
      <c r="S66" s="68"/>
      <c r="T66" s="14"/>
      <c r="U66" s="14"/>
      <c r="V66" s="14"/>
      <c r="W66" s="14"/>
      <c r="X66" s="14"/>
      <c r="Y66" s="14"/>
      <c r="Z66" s="53"/>
    </row>
    <row r="67" spans="1:68" x14ac:dyDescent="0.35">
      <c r="F67" s="52" t="s">
        <v>3</v>
      </c>
      <c r="G67" s="53"/>
      <c r="H67" s="14"/>
      <c r="I67" s="68"/>
      <c r="J67" s="68"/>
      <c r="K67" s="14"/>
      <c r="L67" s="68"/>
      <c r="M67" s="68"/>
      <c r="N67" s="68"/>
      <c r="O67" s="68"/>
      <c r="P67" s="68"/>
      <c r="Q67" s="87"/>
      <c r="R67" s="121"/>
      <c r="S67" s="68"/>
      <c r="T67" s="14"/>
      <c r="U67" s="14"/>
      <c r="V67" s="14"/>
      <c r="W67" s="14"/>
      <c r="X67" s="14"/>
      <c r="Y67" s="14"/>
      <c r="Z67" s="53"/>
    </row>
    <row r="68" spans="1:68" x14ac:dyDescent="0.35">
      <c r="B68" s="5">
        <f>'1. Algemene vragen'!$D$10</f>
        <v>0</v>
      </c>
      <c r="C68" s="6" t="str">
        <f>VLOOKUP('1. Algemene vragen'!$D$16,Parameters!$B$6:$D$9,3,TRUE)</f>
        <v>Klein</v>
      </c>
      <c r="D68" s="6" t="s">
        <v>154</v>
      </c>
      <c r="E68" s="5" t="str">
        <f>$F$67</f>
        <v>Marketing, PR en communicatie</v>
      </c>
      <c r="F68" s="13" t="s">
        <v>220</v>
      </c>
      <c r="G68" s="14"/>
      <c r="H68" s="103">
        <v>0</v>
      </c>
      <c r="I68" s="61">
        <f t="shared" ref="I68:I75" si="372">IFERROR(J68/H68,0)</f>
        <v>0</v>
      </c>
      <c r="J68" s="104">
        <v>0</v>
      </c>
      <c r="K68" s="103">
        <v>0</v>
      </c>
      <c r="L68" s="61">
        <f t="shared" ref="L68:L75" si="373">IFERROR(M68/K68,0)</f>
        <v>0</v>
      </c>
      <c r="M68" s="104">
        <v>0</v>
      </c>
      <c r="N68" s="125">
        <f t="shared" ref="N68:N74" si="374">H68+K68</f>
        <v>0</v>
      </c>
      <c r="O68" s="125">
        <f t="shared" si="99"/>
        <v>0</v>
      </c>
      <c r="P68" s="61">
        <f t="shared" ref="P68:P74" si="375">J68+M68</f>
        <v>0</v>
      </c>
      <c r="Q68" s="16"/>
      <c r="R68" s="119">
        <v>0</v>
      </c>
      <c r="S68" s="61">
        <f t="shared" ref="S68:S74" si="376">I68</f>
        <v>0</v>
      </c>
      <c r="T68" s="104">
        <f t="shared" ref="T68:T74" si="377">R68*S68</f>
        <v>0</v>
      </c>
      <c r="U68" s="103">
        <v>0</v>
      </c>
      <c r="V68" s="61">
        <f t="shared" ref="V68:V74" si="378">L68</f>
        <v>0</v>
      </c>
      <c r="W68" s="104">
        <f t="shared" ref="W68:W74" si="379">U68*V68</f>
        <v>0</v>
      </c>
      <c r="X68" s="125">
        <f t="shared" ref="X68:X74" si="380">R68+U68</f>
        <v>0</v>
      </c>
      <c r="Y68" s="125">
        <f t="shared" si="36"/>
        <v>0</v>
      </c>
      <c r="Z68" s="61">
        <f t="shared" ref="Z68:Z74" si="381">T68+W68</f>
        <v>0</v>
      </c>
      <c r="AB68" s="62">
        <v>0</v>
      </c>
      <c r="AC68" s="64">
        <v>0</v>
      </c>
      <c r="AD68" s="10"/>
      <c r="AE68" s="62">
        <v>0</v>
      </c>
      <c r="AF68" s="64">
        <v>0</v>
      </c>
      <c r="AG68" s="62">
        <v>0</v>
      </c>
      <c r="AH68" s="64">
        <v>0</v>
      </c>
      <c r="AI68" s="62">
        <v>0</v>
      </c>
      <c r="AJ68" s="64">
        <v>0</v>
      </c>
      <c r="AK68" s="62">
        <v>0</v>
      </c>
      <c r="AL68" s="64">
        <v>0</v>
      </c>
      <c r="AM68" s="62">
        <f t="shared" ref="AM68:AM74" si="382">$H68</f>
        <v>0</v>
      </c>
      <c r="AN68" s="64">
        <f t="shared" ref="AN68:AN74" si="383">$J68+$K68</f>
        <v>0</v>
      </c>
      <c r="AO68" s="62">
        <v>0</v>
      </c>
      <c r="AP68" s="64">
        <v>0</v>
      </c>
      <c r="AQ68" s="62">
        <v>0</v>
      </c>
      <c r="AR68" s="64">
        <v>0</v>
      </c>
      <c r="AS68" s="62">
        <v>0</v>
      </c>
      <c r="AT68" s="64">
        <v>0</v>
      </c>
      <c r="AU68" s="62">
        <v>0</v>
      </c>
      <c r="AV68" s="64">
        <v>0</v>
      </c>
      <c r="AW68" s="62">
        <v>0</v>
      </c>
      <c r="AX68" s="64">
        <v>0</v>
      </c>
      <c r="AY68" s="62">
        <v>0</v>
      </c>
      <c r="AZ68" s="64">
        <v>0</v>
      </c>
      <c r="BA68" s="62">
        <v>0</v>
      </c>
      <c r="BB68" s="64">
        <v>0</v>
      </c>
      <c r="BC68" s="62">
        <v>0</v>
      </c>
      <c r="BD68" s="64">
        <v>0</v>
      </c>
      <c r="BE68" s="62">
        <f t="shared" ref="BE68:BE74" si="384">AE68+AG68+AI68+AK68+AM68+AO68+AQ68+AS68+AU68+AW68+AY68+BA68+BC68</f>
        <v>0</v>
      </c>
      <c r="BF68" s="64">
        <f t="shared" ref="BF68:BF74" si="385">AF68+AH68+AJ68+AL68+AN68+AP68+AR68+AT68+AV68+AX68+AZ68+BB68+BD68</f>
        <v>0</v>
      </c>
      <c r="BG68" s="83"/>
      <c r="BH68" s="84">
        <f t="shared" ref="BH68:BH75" si="386">H68-BE68</f>
        <v>0</v>
      </c>
      <c r="BI68" s="83"/>
      <c r="BJ68" s="83"/>
      <c r="BK68" s="83"/>
      <c r="BL68" s="83"/>
      <c r="BM68" s="83"/>
      <c r="BN68" s="83"/>
      <c r="BO68" s="83"/>
      <c r="BP68" s="83"/>
    </row>
    <row r="69" spans="1:68" x14ac:dyDescent="0.35">
      <c r="B69" s="5">
        <f>'1. Algemene vragen'!$D$10</f>
        <v>0</v>
      </c>
      <c r="C69" s="6" t="str">
        <f>VLOOKUP('1. Algemene vragen'!$D$16,Parameters!$B$6:$D$9,3,TRUE)</f>
        <v>Klein</v>
      </c>
      <c r="D69" s="6" t="s">
        <v>154</v>
      </c>
      <c r="E69" s="5" t="str">
        <f t="shared" ref="E69:E74" si="387">$F$67</f>
        <v>Marketing, PR en communicatie</v>
      </c>
      <c r="F69" s="13" t="s">
        <v>29</v>
      </c>
      <c r="G69" s="14"/>
      <c r="H69" s="99">
        <v>0</v>
      </c>
      <c r="I69" s="61">
        <f t="shared" si="372"/>
        <v>0</v>
      </c>
      <c r="J69" s="100">
        <v>0</v>
      </c>
      <c r="K69" s="103">
        <v>0</v>
      </c>
      <c r="L69" s="61">
        <f t="shared" si="373"/>
        <v>0</v>
      </c>
      <c r="M69" s="104">
        <v>0</v>
      </c>
      <c r="N69" s="125">
        <f t="shared" si="374"/>
        <v>0</v>
      </c>
      <c r="O69" s="125">
        <f t="shared" si="99"/>
        <v>0</v>
      </c>
      <c r="P69" s="61">
        <f t="shared" si="375"/>
        <v>0</v>
      </c>
      <c r="Q69" s="16"/>
      <c r="R69" s="119">
        <v>0</v>
      </c>
      <c r="S69" s="61">
        <f t="shared" si="376"/>
        <v>0</v>
      </c>
      <c r="T69" s="104">
        <f t="shared" si="377"/>
        <v>0</v>
      </c>
      <c r="U69" s="103">
        <v>0</v>
      </c>
      <c r="V69" s="61">
        <f t="shared" si="378"/>
        <v>0</v>
      </c>
      <c r="W69" s="104">
        <f t="shared" si="379"/>
        <v>0</v>
      </c>
      <c r="X69" s="125">
        <f t="shared" si="380"/>
        <v>0</v>
      </c>
      <c r="Y69" s="125">
        <f t="shared" si="36"/>
        <v>0</v>
      </c>
      <c r="Z69" s="61">
        <f t="shared" si="381"/>
        <v>0</v>
      </c>
      <c r="AB69" s="62">
        <v>0</v>
      </c>
      <c r="AC69" s="64">
        <v>0</v>
      </c>
      <c r="AD69" s="10"/>
      <c r="AE69" s="62">
        <v>0</v>
      </c>
      <c r="AF69" s="64">
        <v>0</v>
      </c>
      <c r="AG69" s="62">
        <v>0</v>
      </c>
      <c r="AH69" s="64">
        <v>0</v>
      </c>
      <c r="AI69" s="62">
        <v>0</v>
      </c>
      <c r="AJ69" s="64">
        <v>0</v>
      </c>
      <c r="AK69" s="62">
        <v>0</v>
      </c>
      <c r="AL69" s="64">
        <v>0</v>
      </c>
      <c r="AM69" s="62">
        <f t="shared" si="382"/>
        <v>0</v>
      </c>
      <c r="AN69" s="64">
        <f t="shared" si="383"/>
        <v>0</v>
      </c>
      <c r="AO69" s="62">
        <v>0</v>
      </c>
      <c r="AP69" s="64">
        <v>0</v>
      </c>
      <c r="AQ69" s="62">
        <v>0</v>
      </c>
      <c r="AR69" s="64">
        <v>0</v>
      </c>
      <c r="AS69" s="62">
        <v>0</v>
      </c>
      <c r="AT69" s="64">
        <v>0</v>
      </c>
      <c r="AU69" s="62">
        <v>0</v>
      </c>
      <c r="AV69" s="64">
        <v>0</v>
      </c>
      <c r="AW69" s="62">
        <v>0</v>
      </c>
      <c r="AX69" s="64">
        <v>0</v>
      </c>
      <c r="AY69" s="62">
        <v>0</v>
      </c>
      <c r="AZ69" s="64">
        <v>0</v>
      </c>
      <c r="BA69" s="62">
        <v>0</v>
      </c>
      <c r="BB69" s="64">
        <v>0</v>
      </c>
      <c r="BC69" s="62">
        <v>0</v>
      </c>
      <c r="BD69" s="64">
        <v>0</v>
      </c>
      <c r="BE69" s="63">
        <f t="shared" si="384"/>
        <v>0</v>
      </c>
      <c r="BF69" s="64">
        <f t="shared" si="385"/>
        <v>0</v>
      </c>
      <c r="BG69" s="83"/>
      <c r="BH69" s="84">
        <f t="shared" si="386"/>
        <v>0</v>
      </c>
      <c r="BI69" s="83"/>
      <c r="BJ69" s="83"/>
      <c r="BK69" s="83"/>
      <c r="BL69" s="83"/>
      <c r="BM69" s="83"/>
      <c r="BN69" s="83"/>
      <c r="BO69" s="83"/>
      <c r="BP69" s="83"/>
    </row>
    <row r="70" spans="1:68" x14ac:dyDescent="0.35">
      <c r="B70" s="5">
        <f>'1. Algemene vragen'!$D$10</f>
        <v>0</v>
      </c>
      <c r="C70" s="6" t="str">
        <f>VLOOKUP('1. Algemene vragen'!$D$16,Parameters!$B$6:$D$9,3,TRUE)</f>
        <v>Klein</v>
      </c>
      <c r="D70" s="6" t="s">
        <v>154</v>
      </c>
      <c r="E70" s="5" t="str">
        <f t="shared" si="387"/>
        <v>Marketing, PR en communicatie</v>
      </c>
      <c r="F70" s="13" t="s">
        <v>30</v>
      </c>
      <c r="G70" s="14"/>
      <c r="H70" s="99">
        <v>0</v>
      </c>
      <c r="I70" s="61">
        <f t="shared" si="372"/>
        <v>0</v>
      </c>
      <c r="J70" s="100">
        <v>0</v>
      </c>
      <c r="K70" s="103">
        <v>0</v>
      </c>
      <c r="L70" s="61">
        <f t="shared" si="373"/>
        <v>0</v>
      </c>
      <c r="M70" s="104">
        <v>0</v>
      </c>
      <c r="N70" s="125">
        <f t="shared" si="374"/>
        <v>0</v>
      </c>
      <c r="O70" s="125">
        <f t="shared" si="99"/>
        <v>0</v>
      </c>
      <c r="P70" s="61">
        <f t="shared" si="375"/>
        <v>0</v>
      </c>
      <c r="Q70" s="16"/>
      <c r="R70" s="119">
        <v>0</v>
      </c>
      <c r="S70" s="61">
        <f t="shared" si="376"/>
        <v>0</v>
      </c>
      <c r="T70" s="104">
        <f t="shared" si="377"/>
        <v>0</v>
      </c>
      <c r="U70" s="103">
        <v>0</v>
      </c>
      <c r="V70" s="61">
        <f t="shared" si="378"/>
        <v>0</v>
      </c>
      <c r="W70" s="104">
        <f t="shared" si="379"/>
        <v>0</v>
      </c>
      <c r="X70" s="125">
        <f t="shared" si="380"/>
        <v>0</v>
      </c>
      <c r="Y70" s="125">
        <f t="shared" si="36"/>
        <v>0</v>
      </c>
      <c r="Z70" s="61">
        <f t="shared" si="381"/>
        <v>0</v>
      </c>
      <c r="AB70" s="62">
        <v>0</v>
      </c>
      <c r="AC70" s="64">
        <v>0</v>
      </c>
      <c r="AD70" s="10"/>
      <c r="AE70" s="62">
        <v>0</v>
      </c>
      <c r="AF70" s="64">
        <v>0</v>
      </c>
      <c r="AG70" s="62">
        <v>0</v>
      </c>
      <c r="AH70" s="64">
        <v>0</v>
      </c>
      <c r="AI70" s="62">
        <v>0</v>
      </c>
      <c r="AJ70" s="64">
        <v>0</v>
      </c>
      <c r="AK70" s="62">
        <v>0</v>
      </c>
      <c r="AL70" s="64">
        <v>0</v>
      </c>
      <c r="AM70" s="62">
        <f t="shared" si="382"/>
        <v>0</v>
      </c>
      <c r="AN70" s="64">
        <f t="shared" si="383"/>
        <v>0</v>
      </c>
      <c r="AO70" s="62">
        <v>0</v>
      </c>
      <c r="AP70" s="64">
        <v>0</v>
      </c>
      <c r="AQ70" s="62">
        <v>0</v>
      </c>
      <c r="AR70" s="64">
        <v>0</v>
      </c>
      <c r="AS70" s="62">
        <v>0</v>
      </c>
      <c r="AT70" s="64">
        <v>0</v>
      </c>
      <c r="AU70" s="62">
        <v>0</v>
      </c>
      <c r="AV70" s="64">
        <v>0</v>
      </c>
      <c r="AW70" s="62">
        <v>0</v>
      </c>
      <c r="AX70" s="64">
        <v>0</v>
      </c>
      <c r="AY70" s="62">
        <v>0</v>
      </c>
      <c r="AZ70" s="64">
        <v>0</v>
      </c>
      <c r="BA70" s="62">
        <v>0</v>
      </c>
      <c r="BB70" s="64">
        <v>0</v>
      </c>
      <c r="BC70" s="62">
        <v>0</v>
      </c>
      <c r="BD70" s="64">
        <v>0</v>
      </c>
      <c r="BE70" s="63">
        <f t="shared" si="384"/>
        <v>0</v>
      </c>
      <c r="BF70" s="64">
        <f t="shared" si="385"/>
        <v>0</v>
      </c>
      <c r="BG70" s="83"/>
      <c r="BH70" s="84">
        <f t="shared" si="386"/>
        <v>0</v>
      </c>
      <c r="BI70" s="83"/>
      <c r="BJ70" s="83"/>
      <c r="BK70" s="83"/>
      <c r="BL70" s="83"/>
      <c r="BM70" s="83"/>
      <c r="BN70" s="83"/>
      <c r="BO70" s="83"/>
      <c r="BP70" s="83"/>
    </row>
    <row r="71" spans="1:68" x14ac:dyDescent="0.35">
      <c r="B71" s="5">
        <f>'1. Algemene vragen'!$D$10</f>
        <v>0</v>
      </c>
      <c r="C71" s="6" t="str">
        <f>VLOOKUP('1. Algemene vragen'!$D$16,Parameters!$B$6:$D$9,3,TRUE)</f>
        <v>Klein</v>
      </c>
      <c r="D71" s="6" t="s">
        <v>154</v>
      </c>
      <c r="E71" s="5" t="str">
        <f t="shared" si="387"/>
        <v>Marketing, PR en communicatie</v>
      </c>
      <c r="F71" s="13" t="s">
        <v>221</v>
      </c>
      <c r="G71" s="14"/>
      <c r="H71" s="99">
        <v>0</v>
      </c>
      <c r="I71" s="61">
        <f t="shared" si="372"/>
        <v>0</v>
      </c>
      <c r="J71" s="100">
        <v>0</v>
      </c>
      <c r="K71" s="103">
        <v>0</v>
      </c>
      <c r="L71" s="61">
        <f t="shared" si="373"/>
        <v>0</v>
      </c>
      <c r="M71" s="104">
        <v>0</v>
      </c>
      <c r="N71" s="125">
        <f t="shared" si="374"/>
        <v>0</v>
      </c>
      <c r="O71" s="125">
        <f t="shared" si="99"/>
        <v>0</v>
      </c>
      <c r="P71" s="61">
        <f t="shared" si="375"/>
        <v>0</v>
      </c>
      <c r="Q71" s="16"/>
      <c r="R71" s="119">
        <v>0</v>
      </c>
      <c r="S71" s="61">
        <f t="shared" si="376"/>
        <v>0</v>
      </c>
      <c r="T71" s="104">
        <f t="shared" si="377"/>
        <v>0</v>
      </c>
      <c r="U71" s="103">
        <v>0</v>
      </c>
      <c r="V71" s="61">
        <f t="shared" si="378"/>
        <v>0</v>
      </c>
      <c r="W71" s="104">
        <f t="shared" si="379"/>
        <v>0</v>
      </c>
      <c r="X71" s="125">
        <f t="shared" si="380"/>
        <v>0</v>
      </c>
      <c r="Y71" s="125">
        <f t="shared" si="36"/>
        <v>0</v>
      </c>
      <c r="Z71" s="61">
        <f t="shared" si="381"/>
        <v>0</v>
      </c>
      <c r="AB71" s="62">
        <v>0</v>
      </c>
      <c r="AC71" s="64">
        <v>0</v>
      </c>
      <c r="AD71" s="10"/>
      <c r="AE71" s="62">
        <v>0</v>
      </c>
      <c r="AF71" s="64">
        <v>0</v>
      </c>
      <c r="AG71" s="62">
        <v>0</v>
      </c>
      <c r="AH71" s="64">
        <v>0</v>
      </c>
      <c r="AI71" s="62">
        <v>0</v>
      </c>
      <c r="AJ71" s="64">
        <v>0</v>
      </c>
      <c r="AK71" s="62">
        <v>0</v>
      </c>
      <c r="AL71" s="64">
        <v>0</v>
      </c>
      <c r="AM71" s="62">
        <f t="shared" si="382"/>
        <v>0</v>
      </c>
      <c r="AN71" s="64">
        <f t="shared" si="383"/>
        <v>0</v>
      </c>
      <c r="AO71" s="62">
        <v>0</v>
      </c>
      <c r="AP71" s="64">
        <v>0</v>
      </c>
      <c r="AQ71" s="62">
        <v>0</v>
      </c>
      <c r="AR71" s="64">
        <v>0</v>
      </c>
      <c r="AS71" s="62">
        <v>0</v>
      </c>
      <c r="AT71" s="64">
        <v>0</v>
      </c>
      <c r="AU71" s="62">
        <v>0</v>
      </c>
      <c r="AV71" s="64">
        <v>0</v>
      </c>
      <c r="AW71" s="62">
        <v>0</v>
      </c>
      <c r="AX71" s="64">
        <v>0</v>
      </c>
      <c r="AY71" s="62">
        <v>0</v>
      </c>
      <c r="AZ71" s="64">
        <v>0</v>
      </c>
      <c r="BA71" s="62">
        <v>0</v>
      </c>
      <c r="BB71" s="64">
        <v>0</v>
      </c>
      <c r="BC71" s="62">
        <v>0</v>
      </c>
      <c r="BD71" s="64">
        <v>0</v>
      </c>
      <c r="BE71" s="63">
        <f t="shared" si="384"/>
        <v>0</v>
      </c>
      <c r="BF71" s="64">
        <f t="shared" si="385"/>
        <v>0</v>
      </c>
      <c r="BG71" s="83"/>
      <c r="BH71" s="84">
        <f t="shared" si="386"/>
        <v>0</v>
      </c>
      <c r="BI71" s="83"/>
      <c r="BJ71" s="83"/>
      <c r="BK71" s="83"/>
      <c r="BL71" s="83"/>
      <c r="BM71" s="83"/>
      <c r="BN71" s="83"/>
      <c r="BO71" s="83"/>
      <c r="BP71" s="83"/>
    </row>
    <row r="72" spans="1:68" x14ac:dyDescent="0.35">
      <c r="B72" s="5">
        <f>'1. Algemene vragen'!$D$10</f>
        <v>0</v>
      </c>
      <c r="C72" s="6" t="str">
        <f>VLOOKUP('1. Algemene vragen'!$D$16,Parameters!$B$6:$D$9,3,TRUE)</f>
        <v>Klein</v>
      </c>
      <c r="D72" s="6" t="s">
        <v>154</v>
      </c>
      <c r="E72" s="5" t="str">
        <f t="shared" si="387"/>
        <v>Marketing, PR en communicatie</v>
      </c>
      <c r="F72" s="13" t="s">
        <v>31</v>
      </c>
      <c r="G72" s="14"/>
      <c r="H72" s="99">
        <v>0</v>
      </c>
      <c r="I72" s="61">
        <f t="shared" si="372"/>
        <v>0</v>
      </c>
      <c r="J72" s="100">
        <v>0</v>
      </c>
      <c r="K72" s="103">
        <v>0</v>
      </c>
      <c r="L72" s="61">
        <f t="shared" si="373"/>
        <v>0</v>
      </c>
      <c r="M72" s="104">
        <v>0</v>
      </c>
      <c r="N72" s="125">
        <f t="shared" si="374"/>
        <v>0</v>
      </c>
      <c r="O72" s="125">
        <f t="shared" si="99"/>
        <v>0</v>
      </c>
      <c r="P72" s="61">
        <f t="shared" si="375"/>
        <v>0</v>
      </c>
      <c r="Q72" s="16"/>
      <c r="R72" s="119">
        <v>0</v>
      </c>
      <c r="S72" s="61">
        <f t="shared" si="376"/>
        <v>0</v>
      </c>
      <c r="T72" s="104">
        <f t="shared" si="377"/>
        <v>0</v>
      </c>
      <c r="U72" s="103">
        <v>0</v>
      </c>
      <c r="V72" s="61">
        <f t="shared" si="378"/>
        <v>0</v>
      </c>
      <c r="W72" s="104">
        <f t="shared" si="379"/>
        <v>0</v>
      </c>
      <c r="X72" s="125">
        <f t="shared" si="380"/>
        <v>0</v>
      </c>
      <c r="Y72" s="125">
        <f t="shared" si="36"/>
        <v>0</v>
      </c>
      <c r="Z72" s="61">
        <f t="shared" si="381"/>
        <v>0</v>
      </c>
      <c r="AB72" s="62">
        <v>0</v>
      </c>
      <c r="AC72" s="64">
        <v>0</v>
      </c>
      <c r="AD72" s="10"/>
      <c r="AE72" s="62">
        <v>0</v>
      </c>
      <c r="AF72" s="64">
        <v>0</v>
      </c>
      <c r="AG72" s="62">
        <v>0</v>
      </c>
      <c r="AH72" s="64">
        <v>0</v>
      </c>
      <c r="AI72" s="62">
        <v>0</v>
      </c>
      <c r="AJ72" s="64">
        <v>0</v>
      </c>
      <c r="AK72" s="62">
        <v>0</v>
      </c>
      <c r="AL72" s="64">
        <v>0</v>
      </c>
      <c r="AM72" s="62">
        <f t="shared" si="382"/>
        <v>0</v>
      </c>
      <c r="AN72" s="64">
        <f t="shared" si="383"/>
        <v>0</v>
      </c>
      <c r="AO72" s="62">
        <v>0</v>
      </c>
      <c r="AP72" s="64">
        <v>0</v>
      </c>
      <c r="AQ72" s="62">
        <v>0</v>
      </c>
      <c r="AR72" s="64">
        <v>0</v>
      </c>
      <c r="AS72" s="62">
        <v>0</v>
      </c>
      <c r="AT72" s="64">
        <v>0</v>
      </c>
      <c r="AU72" s="62">
        <v>0</v>
      </c>
      <c r="AV72" s="64">
        <v>0</v>
      </c>
      <c r="AW72" s="62">
        <v>0</v>
      </c>
      <c r="AX72" s="64">
        <v>0</v>
      </c>
      <c r="AY72" s="62">
        <v>0</v>
      </c>
      <c r="AZ72" s="64">
        <v>0</v>
      </c>
      <c r="BA72" s="62">
        <v>0</v>
      </c>
      <c r="BB72" s="64">
        <v>0</v>
      </c>
      <c r="BC72" s="62">
        <v>0</v>
      </c>
      <c r="BD72" s="64">
        <v>0</v>
      </c>
      <c r="BE72" s="63">
        <f t="shared" si="384"/>
        <v>0</v>
      </c>
      <c r="BF72" s="64">
        <f t="shared" si="385"/>
        <v>0</v>
      </c>
      <c r="BG72" s="83"/>
      <c r="BH72" s="84">
        <f t="shared" si="386"/>
        <v>0</v>
      </c>
      <c r="BI72" s="83"/>
      <c r="BJ72" s="83"/>
      <c r="BK72" s="83"/>
      <c r="BL72" s="83"/>
      <c r="BM72" s="83"/>
      <c r="BN72" s="83"/>
      <c r="BO72" s="83"/>
      <c r="BP72" s="83"/>
    </row>
    <row r="73" spans="1:68" x14ac:dyDescent="0.35">
      <c r="B73" s="5">
        <f>'1. Algemene vragen'!$D$10</f>
        <v>0</v>
      </c>
      <c r="C73" s="6" t="str">
        <f>VLOOKUP('1. Algemene vragen'!$D$16,Parameters!$B$6:$D$9,3,TRUE)</f>
        <v>Klein</v>
      </c>
      <c r="D73" s="6" t="s">
        <v>154</v>
      </c>
      <c r="E73" s="5" t="str">
        <f t="shared" si="387"/>
        <v>Marketing, PR en communicatie</v>
      </c>
      <c r="F73" s="13" t="s">
        <v>32</v>
      </c>
      <c r="G73" s="14"/>
      <c r="H73" s="99">
        <v>0</v>
      </c>
      <c r="I73" s="61">
        <f t="shared" si="372"/>
        <v>0</v>
      </c>
      <c r="J73" s="100">
        <v>0</v>
      </c>
      <c r="K73" s="103">
        <v>0</v>
      </c>
      <c r="L73" s="61">
        <f t="shared" si="373"/>
        <v>0</v>
      </c>
      <c r="M73" s="104">
        <v>0</v>
      </c>
      <c r="N73" s="125">
        <f t="shared" si="374"/>
        <v>0</v>
      </c>
      <c r="O73" s="125">
        <f t="shared" si="99"/>
        <v>0</v>
      </c>
      <c r="P73" s="61">
        <f t="shared" si="375"/>
        <v>0</v>
      </c>
      <c r="Q73" s="16"/>
      <c r="R73" s="119">
        <v>0</v>
      </c>
      <c r="S73" s="61">
        <f t="shared" si="376"/>
        <v>0</v>
      </c>
      <c r="T73" s="104">
        <f t="shared" si="377"/>
        <v>0</v>
      </c>
      <c r="U73" s="103">
        <v>0</v>
      </c>
      <c r="V73" s="61">
        <f t="shared" si="378"/>
        <v>0</v>
      </c>
      <c r="W73" s="104">
        <f t="shared" si="379"/>
        <v>0</v>
      </c>
      <c r="X73" s="125">
        <f t="shared" si="380"/>
        <v>0</v>
      </c>
      <c r="Y73" s="125">
        <f t="shared" si="36"/>
        <v>0</v>
      </c>
      <c r="Z73" s="61">
        <f t="shared" si="381"/>
        <v>0</v>
      </c>
      <c r="AB73" s="62">
        <v>0</v>
      </c>
      <c r="AC73" s="64">
        <v>0</v>
      </c>
      <c r="AD73" s="10"/>
      <c r="AE73" s="62">
        <v>0</v>
      </c>
      <c r="AF73" s="64">
        <v>0</v>
      </c>
      <c r="AG73" s="62">
        <v>0</v>
      </c>
      <c r="AH73" s="64">
        <v>0</v>
      </c>
      <c r="AI73" s="62">
        <v>0</v>
      </c>
      <c r="AJ73" s="64">
        <v>0</v>
      </c>
      <c r="AK73" s="62">
        <v>0</v>
      </c>
      <c r="AL73" s="64">
        <v>0</v>
      </c>
      <c r="AM73" s="62">
        <f t="shared" si="382"/>
        <v>0</v>
      </c>
      <c r="AN73" s="64">
        <f t="shared" si="383"/>
        <v>0</v>
      </c>
      <c r="AO73" s="62">
        <v>0</v>
      </c>
      <c r="AP73" s="64">
        <v>0</v>
      </c>
      <c r="AQ73" s="62">
        <v>0</v>
      </c>
      <c r="AR73" s="64">
        <v>0</v>
      </c>
      <c r="AS73" s="62">
        <v>0</v>
      </c>
      <c r="AT73" s="64">
        <v>0</v>
      </c>
      <c r="AU73" s="62">
        <v>0</v>
      </c>
      <c r="AV73" s="64">
        <v>0</v>
      </c>
      <c r="AW73" s="62">
        <v>0</v>
      </c>
      <c r="AX73" s="64">
        <v>0</v>
      </c>
      <c r="AY73" s="62">
        <v>0</v>
      </c>
      <c r="AZ73" s="64">
        <v>0</v>
      </c>
      <c r="BA73" s="62">
        <v>0</v>
      </c>
      <c r="BB73" s="64">
        <v>0</v>
      </c>
      <c r="BC73" s="62">
        <v>0</v>
      </c>
      <c r="BD73" s="64">
        <v>0</v>
      </c>
      <c r="BE73" s="63">
        <f t="shared" si="384"/>
        <v>0</v>
      </c>
      <c r="BF73" s="64">
        <f t="shared" si="385"/>
        <v>0</v>
      </c>
      <c r="BG73" s="83"/>
      <c r="BH73" s="84">
        <f t="shared" si="386"/>
        <v>0</v>
      </c>
      <c r="BI73" s="83"/>
      <c r="BJ73" s="83"/>
      <c r="BK73" s="83"/>
      <c r="BL73" s="83"/>
      <c r="BM73" s="83"/>
      <c r="BN73" s="83"/>
      <c r="BO73" s="83"/>
      <c r="BP73" s="83"/>
    </row>
    <row r="74" spans="1:68" x14ac:dyDescent="0.35">
      <c r="B74" s="5">
        <f>'1. Algemene vragen'!$D$10</f>
        <v>0</v>
      </c>
      <c r="C74" s="6" t="str">
        <f>VLOOKUP('1. Algemene vragen'!$D$16,Parameters!$B$6:$D$9,3,TRUE)</f>
        <v>Klein</v>
      </c>
      <c r="D74" s="6" t="s">
        <v>154</v>
      </c>
      <c r="E74" s="5" t="str">
        <f t="shared" si="387"/>
        <v>Marketing, PR en communicatie</v>
      </c>
      <c r="F74" s="13" t="s">
        <v>33</v>
      </c>
      <c r="G74" s="14"/>
      <c r="H74" s="99">
        <v>0</v>
      </c>
      <c r="I74" s="61">
        <f t="shared" si="372"/>
        <v>0</v>
      </c>
      <c r="J74" s="100">
        <v>0</v>
      </c>
      <c r="K74" s="103">
        <v>0</v>
      </c>
      <c r="L74" s="61">
        <f t="shared" si="373"/>
        <v>0</v>
      </c>
      <c r="M74" s="104">
        <v>0</v>
      </c>
      <c r="N74" s="125">
        <f t="shared" si="374"/>
        <v>0</v>
      </c>
      <c r="O74" s="125">
        <f t="shared" si="99"/>
        <v>0</v>
      </c>
      <c r="P74" s="61">
        <f t="shared" si="375"/>
        <v>0</v>
      </c>
      <c r="Q74" s="16"/>
      <c r="R74" s="119">
        <v>0</v>
      </c>
      <c r="S74" s="61">
        <f t="shared" si="376"/>
        <v>0</v>
      </c>
      <c r="T74" s="104">
        <f t="shared" si="377"/>
        <v>0</v>
      </c>
      <c r="U74" s="103">
        <v>0</v>
      </c>
      <c r="V74" s="61">
        <f t="shared" si="378"/>
        <v>0</v>
      </c>
      <c r="W74" s="104">
        <f t="shared" si="379"/>
        <v>0</v>
      </c>
      <c r="X74" s="125">
        <f t="shared" si="380"/>
        <v>0</v>
      </c>
      <c r="Y74" s="125">
        <f t="shared" si="36"/>
        <v>0</v>
      </c>
      <c r="Z74" s="61">
        <f t="shared" si="381"/>
        <v>0</v>
      </c>
      <c r="AB74" s="62">
        <v>0</v>
      </c>
      <c r="AC74" s="64">
        <v>0</v>
      </c>
      <c r="AD74" s="10"/>
      <c r="AE74" s="62">
        <v>0</v>
      </c>
      <c r="AF74" s="64">
        <v>0</v>
      </c>
      <c r="AG74" s="62">
        <v>0</v>
      </c>
      <c r="AH74" s="64">
        <v>0</v>
      </c>
      <c r="AI74" s="62">
        <v>0</v>
      </c>
      <c r="AJ74" s="64">
        <v>0</v>
      </c>
      <c r="AK74" s="62">
        <v>0</v>
      </c>
      <c r="AL74" s="64">
        <v>0</v>
      </c>
      <c r="AM74" s="62">
        <f t="shared" si="382"/>
        <v>0</v>
      </c>
      <c r="AN74" s="64">
        <f t="shared" si="383"/>
        <v>0</v>
      </c>
      <c r="AO74" s="62">
        <v>0</v>
      </c>
      <c r="AP74" s="64">
        <v>0</v>
      </c>
      <c r="AQ74" s="62">
        <v>0</v>
      </c>
      <c r="AR74" s="64">
        <v>0</v>
      </c>
      <c r="AS74" s="62">
        <v>0</v>
      </c>
      <c r="AT74" s="64">
        <v>0</v>
      </c>
      <c r="AU74" s="62">
        <v>0</v>
      </c>
      <c r="AV74" s="64">
        <v>0</v>
      </c>
      <c r="AW74" s="62">
        <v>0</v>
      </c>
      <c r="AX74" s="64">
        <v>0</v>
      </c>
      <c r="AY74" s="62">
        <v>0</v>
      </c>
      <c r="AZ74" s="64">
        <v>0</v>
      </c>
      <c r="BA74" s="62">
        <v>0</v>
      </c>
      <c r="BB74" s="64">
        <v>0</v>
      </c>
      <c r="BC74" s="62">
        <v>0</v>
      </c>
      <c r="BD74" s="64">
        <v>0</v>
      </c>
      <c r="BE74" s="63">
        <f t="shared" si="384"/>
        <v>0</v>
      </c>
      <c r="BF74" s="64">
        <f t="shared" si="385"/>
        <v>0</v>
      </c>
      <c r="BG74" s="83"/>
      <c r="BH74" s="84">
        <f t="shared" si="386"/>
        <v>0</v>
      </c>
      <c r="BI74" s="83"/>
      <c r="BJ74" s="83"/>
      <c r="BK74" s="83"/>
      <c r="BL74" s="83"/>
      <c r="BM74" s="83"/>
      <c r="BN74" s="83"/>
      <c r="BO74" s="83"/>
      <c r="BP74" s="83"/>
    </row>
    <row r="75" spans="1:68" s="82" customFormat="1" x14ac:dyDescent="0.35">
      <c r="A75" s="82">
        <v>6</v>
      </c>
      <c r="B75" s="71"/>
      <c r="C75" s="71"/>
      <c r="D75" s="71"/>
      <c r="E75" s="71"/>
      <c r="F75" s="71" t="s">
        <v>3</v>
      </c>
      <c r="G75" s="107"/>
      <c r="H75" s="74">
        <f>SUBTOTAL(9,H68:H74)</f>
        <v>0</v>
      </c>
      <c r="I75" s="75">
        <f t="shared" si="372"/>
        <v>0</v>
      </c>
      <c r="J75" s="88">
        <f t="shared" ref="J75:M75" si="388">SUBTOTAL(9,J68:J74)</f>
        <v>0</v>
      </c>
      <c r="K75" s="74">
        <f>SUBTOTAL(9,K68:K74)</f>
        <v>0</v>
      </c>
      <c r="L75" s="75">
        <f t="shared" si="373"/>
        <v>0</v>
      </c>
      <c r="M75" s="88">
        <f t="shared" si="388"/>
        <v>0</v>
      </c>
      <c r="N75" s="74">
        <f>SUBTOTAL(9,N68:N74)</f>
        <v>0</v>
      </c>
      <c r="O75" s="74">
        <f t="shared" si="99"/>
        <v>0</v>
      </c>
      <c r="P75" s="88">
        <f t="shared" ref="P75" si="389">SUBTOTAL(9,P68:P74)</f>
        <v>0</v>
      </c>
      <c r="Q75" s="92"/>
      <c r="R75" s="123">
        <f t="shared" ref="R75:Z75" si="390">SUBTOTAL(9,R68:R74)</f>
        <v>0</v>
      </c>
      <c r="S75" s="75">
        <f t="shared" ref="S75" si="391">IFERROR(T75/R75,0)</f>
        <v>0</v>
      </c>
      <c r="T75" s="88">
        <f t="shared" si="390"/>
        <v>0</v>
      </c>
      <c r="U75" s="123">
        <f t="shared" si="390"/>
        <v>0</v>
      </c>
      <c r="V75" s="75">
        <f t="shared" ref="V75" si="392">IFERROR(W75/U75,0)</f>
        <v>0</v>
      </c>
      <c r="W75" s="88">
        <f t="shared" si="390"/>
        <v>0</v>
      </c>
      <c r="X75" s="123">
        <f t="shared" si="390"/>
        <v>0</v>
      </c>
      <c r="Y75" s="123">
        <f t="shared" si="36"/>
        <v>0</v>
      </c>
      <c r="Z75" s="76">
        <f t="shared" si="390"/>
        <v>0</v>
      </c>
      <c r="AA75" s="79"/>
      <c r="AB75" s="80">
        <f t="shared" ref="AB75:AC75" si="393">SUBTOTAL(9,AB68:AB74)</f>
        <v>0</v>
      </c>
      <c r="AC75" s="81">
        <f t="shared" si="393"/>
        <v>0</v>
      </c>
      <c r="AD75" s="79"/>
      <c r="AE75" s="80">
        <f t="shared" ref="AE75:BF75" si="394">SUBTOTAL(9,AE68:AE74)</f>
        <v>0</v>
      </c>
      <c r="AF75" s="81">
        <f t="shared" si="394"/>
        <v>0</v>
      </c>
      <c r="AG75" s="80">
        <f t="shared" si="394"/>
        <v>0</v>
      </c>
      <c r="AH75" s="80">
        <f t="shared" si="394"/>
        <v>0</v>
      </c>
      <c r="AI75" s="80">
        <f t="shared" si="394"/>
        <v>0</v>
      </c>
      <c r="AJ75" s="80">
        <f t="shared" si="394"/>
        <v>0</v>
      </c>
      <c r="AK75" s="80">
        <f t="shared" si="394"/>
        <v>0</v>
      </c>
      <c r="AL75" s="80">
        <f t="shared" si="394"/>
        <v>0</v>
      </c>
      <c r="AM75" s="80">
        <f t="shared" si="394"/>
        <v>0</v>
      </c>
      <c r="AN75" s="80">
        <f t="shared" si="394"/>
        <v>0</v>
      </c>
      <c r="AO75" s="80">
        <f t="shared" si="394"/>
        <v>0</v>
      </c>
      <c r="AP75" s="80">
        <f t="shared" si="394"/>
        <v>0</v>
      </c>
      <c r="AQ75" s="80">
        <f t="shared" si="394"/>
        <v>0</v>
      </c>
      <c r="AR75" s="80">
        <f t="shared" si="394"/>
        <v>0</v>
      </c>
      <c r="AS75" s="80">
        <f t="shared" si="394"/>
        <v>0</v>
      </c>
      <c r="AT75" s="80">
        <f t="shared" si="394"/>
        <v>0</v>
      </c>
      <c r="AU75" s="80">
        <f t="shared" si="394"/>
        <v>0</v>
      </c>
      <c r="AV75" s="80">
        <f t="shared" si="394"/>
        <v>0</v>
      </c>
      <c r="AW75" s="80">
        <f t="shared" si="394"/>
        <v>0</v>
      </c>
      <c r="AX75" s="80">
        <f t="shared" si="394"/>
        <v>0</v>
      </c>
      <c r="AY75" s="80">
        <f t="shared" si="394"/>
        <v>0</v>
      </c>
      <c r="AZ75" s="80">
        <f t="shared" si="394"/>
        <v>0</v>
      </c>
      <c r="BA75" s="80">
        <f t="shared" si="394"/>
        <v>0</v>
      </c>
      <c r="BB75" s="80">
        <f t="shared" si="394"/>
        <v>0</v>
      </c>
      <c r="BC75" s="80">
        <f t="shared" si="394"/>
        <v>0</v>
      </c>
      <c r="BD75" s="80">
        <f t="shared" si="394"/>
        <v>0</v>
      </c>
      <c r="BE75" s="80">
        <f t="shared" si="394"/>
        <v>0</v>
      </c>
      <c r="BF75" s="81">
        <f t="shared" si="394"/>
        <v>0</v>
      </c>
      <c r="BH75" s="84">
        <f t="shared" si="386"/>
        <v>0</v>
      </c>
    </row>
    <row r="76" spans="1:68" x14ac:dyDescent="0.35">
      <c r="F76" s="17"/>
      <c r="G76" s="89"/>
      <c r="H76" s="89"/>
      <c r="I76" s="90"/>
      <c r="J76" s="90"/>
      <c r="K76" s="89"/>
      <c r="L76" s="90"/>
      <c r="M76" s="90"/>
      <c r="N76" s="90"/>
      <c r="O76" s="90"/>
      <c r="P76" s="90"/>
      <c r="Q76" s="87"/>
      <c r="R76" s="122"/>
      <c r="S76" s="90"/>
      <c r="T76" s="89"/>
      <c r="U76" s="89"/>
      <c r="V76" s="89"/>
      <c r="W76" s="89"/>
      <c r="X76" s="89"/>
      <c r="Y76" s="89"/>
      <c r="Z76" s="91"/>
    </row>
    <row r="77" spans="1:68" x14ac:dyDescent="0.35">
      <c r="F77" s="52" t="s">
        <v>4</v>
      </c>
      <c r="G77" s="53"/>
      <c r="H77" s="14"/>
      <c r="I77" s="68"/>
      <c r="J77" s="68"/>
      <c r="K77" s="14"/>
      <c r="L77" s="68"/>
      <c r="M77" s="68"/>
      <c r="N77" s="68"/>
      <c r="O77" s="68"/>
      <c r="P77" s="68"/>
      <c r="Q77" s="87"/>
      <c r="R77" s="121"/>
      <c r="S77" s="68"/>
      <c r="T77" s="14"/>
      <c r="U77" s="14"/>
      <c r="V77" s="14"/>
      <c r="W77" s="14"/>
      <c r="X77" s="14"/>
      <c r="Y77" s="14"/>
      <c r="Z77" s="53"/>
    </row>
    <row r="78" spans="1:68" x14ac:dyDescent="0.35">
      <c r="B78" s="5">
        <f>'1. Algemene vragen'!$D$10</f>
        <v>0</v>
      </c>
      <c r="C78" s="6" t="str">
        <f>VLOOKUP('1. Algemene vragen'!$D$16,Parameters!$B$6:$D$9,3,TRUE)</f>
        <v>Klein</v>
      </c>
      <c r="D78" s="6" t="s">
        <v>154</v>
      </c>
      <c r="E78" s="5" t="str">
        <f>$F$77</f>
        <v>Juridische zaken</v>
      </c>
      <c r="F78" s="142" t="s">
        <v>35</v>
      </c>
      <c r="G78" s="14"/>
      <c r="H78" s="103">
        <v>0</v>
      </c>
      <c r="I78" s="61">
        <f t="shared" ref="I78:I81" si="395">IFERROR(J78/H78,0)</f>
        <v>0</v>
      </c>
      <c r="J78" s="104">
        <v>0</v>
      </c>
      <c r="K78" s="103">
        <v>0</v>
      </c>
      <c r="L78" s="61">
        <f t="shared" ref="L78:L81" si="396">IFERROR(M78/K78,0)</f>
        <v>0</v>
      </c>
      <c r="M78" s="104">
        <v>0</v>
      </c>
      <c r="N78" s="125">
        <f t="shared" ref="N78:N80" si="397">H78+K78</f>
        <v>0</v>
      </c>
      <c r="O78" s="125">
        <f t="shared" si="99"/>
        <v>0</v>
      </c>
      <c r="P78" s="61">
        <f t="shared" ref="P78:P80" si="398">J78+M78</f>
        <v>0</v>
      </c>
      <c r="Q78" s="16"/>
      <c r="R78" s="119">
        <v>0</v>
      </c>
      <c r="S78" s="61">
        <f t="shared" ref="S78:S80" si="399">I78</f>
        <v>0</v>
      </c>
      <c r="T78" s="104">
        <f t="shared" ref="T78:T80" si="400">R78*S78</f>
        <v>0</v>
      </c>
      <c r="U78" s="103">
        <v>0</v>
      </c>
      <c r="V78" s="61">
        <f t="shared" ref="V78:V80" si="401">L78</f>
        <v>0</v>
      </c>
      <c r="W78" s="104">
        <f t="shared" ref="W78:W80" si="402">U78*V78</f>
        <v>0</v>
      </c>
      <c r="X78" s="125">
        <f t="shared" ref="X78:X80" si="403">R78+U78</f>
        <v>0</v>
      </c>
      <c r="Y78" s="125">
        <f t="shared" ref="Y78:Y140" si="404">IFERROR(IF(V78=0,S78,Z78/X78),0)</f>
        <v>0</v>
      </c>
      <c r="Z78" s="61">
        <f t="shared" ref="Z78:Z80" si="405">T78+W78</f>
        <v>0</v>
      </c>
      <c r="AB78" s="62">
        <v>0</v>
      </c>
      <c r="AC78" s="64">
        <v>0</v>
      </c>
      <c r="AD78" s="10"/>
      <c r="AE78" s="62">
        <v>0</v>
      </c>
      <c r="AF78" s="64">
        <v>0</v>
      </c>
      <c r="AG78" s="62">
        <v>0</v>
      </c>
      <c r="AH78" s="64">
        <v>0</v>
      </c>
      <c r="AI78" s="62">
        <v>0</v>
      </c>
      <c r="AJ78" s="64">
        <v>0</v>
      </c>
      <c r="AK78" s="62">
        <v>0</v>
      </c>
      <c r="AL78" s="64">
        <v>0</v>
      </c>
      <c r="AM78" s="62">
        <v>0</v>
      </c>
      <c r="AN78" s="64">
        <v>0</v>
      </c>
      <c r="AO78" s="62">
        <f t="shared" ref="AO78:AO80" si="406">$H78</f>
        <v>0</v>
      </c>
      <c r="AP78" s="64">
        <f t="shared" ref="AP78:AP80" si="407">$J78+$K78</f>
        <v>0</v>
      </c>
      <c r="AQ78" s="62">
        <v>0</v>
      </c>
      <c r="AR78" s="64">
        <v>0</v>
      </c>
      <c r="AS78" s="62">
        <v>0</v>
      </c>
      <c r="AT78" s="64">
        <v>0</v>
      </c>
      <c r="AU78" s="62">
        <v>0</v>
      </c>
      <c r="AV78" s="64">
        <v>0</v>
      </c>
      <c r="AW78" s="62">
        <v>0</v>
      </c>
      <c r="AX78" s="64">
        <v>0</v>
      </c>
      <c r="AY78" s="62">
        <v>0</v>
      </c>
      <c r="AZ78" s="64">
        <v>0</v>
      </c>
      <c r="BA78" s="62">
        <v>0</v>
      </c>
      <c r="BB78" s="64">
        <v>0</v>
      </c>
      <c r="BC78" s="62">
        <v>0</v>
      </c>
      <c r="BD78" s="64">
        <v>0</v>
      </c>
      <c r="BE78" s="62">
        <f t="shared" ref="BE78:BE80" si="408">AE78+AG78+AI78+AK78+AM78+AO78+AQ78+AS78+AU78+AW78+AY78+BA78+BC78</f>
        <v>0</v>
      </c>
      <c r="BF78" s="64">
        <f t="shared" ref="BF78:BF80" si="409">AF78+AH78+AJ78+AL78+AN78+AP78+AR78+AT78+AV78+AX78+AZ78+BB78+BD78</f>
        <v>0</v>
      </c>
      <c r="BG78" s="83"/>
      <c r="BH78" s="84">
        <f t="shared" ref="BH78:BH81" si="410">H78-BE78</f>
        <v>0</v>
      </c>
      <c r="BI78" s="83"/>
      <c r="BJ78" s="83"/>
      <c r="BK78" s="83"/>
      <c r="BL78" s="83"/>
      <c r="BM78" s="83"/>
      <c r="BN78" s="83"/>
      <c r="BO78" s="83"/>
      <c r="BP78" s="83"/>
    </row>
    <row r="79" spans="1:68" x14ac:dyDescent="0.35">
      <c r="B79" s="5">
        <f>'1. Algemene vragen'!$D$10</f>
        <v>0</v>
      </c>
      <c r="C79" s="6" t="str">
        <f>VLOOKUP('1. Algemene vragen'!$D$16,Parameters!$B$6:$D$9,3,TRUE)</f>
        <v>Klein</v>
      </c>
      <c r="D79" s="6" t="s">
        <v>154</v>
      </c>
      <c r="E79" s="5" t="str">
        <f t="shared" ref="E79:E80" si="411">$F$77</f>
        <v>Juridische zaken</v>
      </c>
      <c r="F79" s="142" t="s">
        <v>36</v>
      </c>
      <c r="G79" s="14"/>
      <c r="H79" s="99">
        <v>0</v>
      </c>
      <c r="I79" s="61">
        <f t="shared" si="395"/>
        <v>0</v>
      </c>
      <c r="J79" s="100">
        <v>0</v>
      </c>
      <c r="K79" s="103">
        <v>0</v>
      </c>
      <c r="L79" s="61">
        <f t="shared" si="396"/>
        <v>0</v>
      </c>
      <c r="M79" s="104">
        <v>0</v>
      </c>
      <c r="N79" s="125">
        <f t="shared" si="397"/>
        <v>0</v>
      </c>
      <c r="O79" s="125">
        <f t="shared" si="99"/>
        <v>0</v>
      </c>
      <c r="P79" s="61">
        <f t="shared" si="398"/>
        <v>0</v>
      </c>
      <c r="Q79" s="16"/>
      <c r="R79" s="119">
        <v>0</v>
      </c>
      <c r="S79" s="61">
        <f t="shared" si="399"/>
        <v>0</v>
      </c>
      <c r="T79" s="104">
        <f t="shared" si="400"/>
        <v>0</v>
      </c>
      <c r="U79" s="103">
        <v>0</v>
      </c>
      <c r="V79" s="61">
        <f t="shared" si="401"/>
        <v>0</v>
      </c>
      <c r="W79" s="104">
        <f t="shared" si="402"/>
        <v>0</v>
      </c>
      <c r="X79" s="125">
        <f t="shared" si="403"/>
        <v>0</v>
      </c>
      <c r="Y79" s="125">
        <f t="shared" si="404"/>
        <v>0</v>
      </c>
      <c r="Z79" s="61">
        <f t="shared" si="405"/>
        <v>0</v>
      </c>
      <c r="AB79" s="62">
        <v>0</v>
      </c>
      <c r="AC79" s="64">
        <v>0</v>
      </c>
      <c r="AD79" s="10"/>
      <c r="AE79" s="62">
        <v>0</v>
      </c>
      <c r="AF79" s="64">
        <v>0</v>
      </c>
      <c r="AG79" s="62">
        <v>0</v>
      </c>
      <c r="AH79" s="64">
        <v>0</v>
      </c>
      <c r="AI79" s="62">
        <v>0</v>
      </c>
      <c r="AJ79" s="64">
        <v>0</v>
      </c>
      <c r="AK79" s="62">
        <v>0</v>
      </c>
      <c r="AL79" s="64">
        <v>0</v>
      </c>
      <c r="AM79" s="62">
        <v>0</v>
      </c>
      <c r="AN79" s="64">
        <v>0</v>
      </c>
      <c r="AO79" s="62">
        <f t="shared" si="406"/>
        <v>0</v>
      </c>
      <c r="AP79" s="64">
        <f t="shared" si="407"/>
        <v>0</v>
      </c>
      <c r="AQ79" s="62">
        <v>0</v>
      </c>
      <c r="AR79" s="64">
        <v>0</v>
      </c>
      <c r="AS79" s="62">
        <v>0</v>
      </c>
      <c r="AT79" s="64">
        <v>0</v>
      </c>
      <c r="AU79" s="62">
        <v>0</v>
      </c>
      <c r="AV79" s="64">
        <v>0</v>
      </c>
      <c r="AW79" s="62">
        <v>0</v>
      </c>
      <c r="AX79" s="64">
        <v>0</v>
      </c>
      <c r="AY79" s="62">
        <v>0</v>
      </c>
      <c r="AZ79" s="64">
        <v>0</v>
      </c>
      <c r="BA79" s="62">
        <v>0</v>
      </c>
      <c r="BB79" s="64">
        <v>0</v>
      </c>
      <c r="BC79" s="62">
        <v>0</v>
      </c>
      <c r="BD79" s="64">
        <v>0</v>
      </c>
      <c r="BE79" s="63">
        <f t="shared" si="408"/>
        <v>0</v>
      </c>
      <c r="BF79" s="64">
        <f t="shared" si="409"/>
        <v>0</v>
      </c>
      <c r="BG79" s="83"/>
      <c r="BH79" s="84">
        <f t="shared" si="410"/>
        <v>0</v>
      </c>
      <c r="BI79" s="83"/>
      <c r="BJ79" s="83"/>
      <c r="BK79" s="83"/>
      <c r="BL79" s="83"/>
      <c r="BM79" s="83"/>
      <c r="BN79" s="83"/>
      <c r="BO79" s="83"/>
      <c r="BP79" s="83"/>
    </row>
    <row r="80" spans="1:68" x14ac:dyDescent="0.35">
      <c r="B80" s="5">
        <f>'1. Algemene vragen'!$D$10</f>
        <v>0</v>
      </c>
      <c r="C80" s="6" t="str">
        <f>VLOOKUP('1. Algemene vragen'!$D$16,Parameters!$B$6:$D$9,3,TRUE)</f>
        <v>Klein</v>
      </c>
      <c r="D80" s="6" t="s">
        <v>154</v>
      </c>
      <c r="E80" s="5" t="str">
        <f t="shared" si="411"/>
        <v>Juridische zaken</v>
      </c>
      <c r="F80" s="13" t="s">
        <v>37</v>
      </c>
      <c r="G80" s="14"/>
      <c r="H80" s="99">
        <v>0</v>
      </c>
      <c r="I80" s="61">
        <f t="shared" si="395"/>
        <v>0</v>
      </c>
      <c r="J80" s="100">
        <v>0</v>
      </c>
      <c r="K80" s="103">
        <v>0</v>
      </c>
      <c r="L80" s="61">
        <f t="shared" si="396"/>
        <v>0</v>
      </c>
      <c r="M80" s="104">
        <v>0</v>
      </c>
      <c r="N80" s="125">
        <f t="shared" si="397"/>
        <v>0</v>
      </c>
      <c r="O80" s="125">
        <f t="shared" si="99"/>
        <v>0</v>
      </c>
      <c r="P80" s="61">
        <f t="shared" si="398"/>
        <v>0</v>
      </c>
      <c r="Q80" s="16"/>
      <c r="R80" s="119">
        <v>0</v>
      </c>
      <c r="S80" s="61">
        <f t="shared" si="399"/>
        <v>0</v>
      </c>
      <c r="T80" s="104">
        <f t="shared" si="400"/>
        <v>0</v>
      </c>
      <c r="U80" s="103">
        <v>0</v>
      </c>
      <c r="V80" s="61">
        <f t="shared" si="401"/>
        <v>0</v>
      </c>
      <c r="W80" s="104">
        <f t="shared" si="402"/>
        <v>0</v>
      </c>
      <c r="X80" s="125">
        <f t="shared" si="403"/>
        <v>0</v>
      </c>
      <c r="Y80" s="125">
        <f t="shared" si="404"/>
        <v>0</v>
      </c>
      <c r="Z80" s="61">
        <f t="shared" si="405"/>
        <v>0</v>
      </c>
      <c r="AB80" s="62">
        <v>0</v>
      </c>
      <c r="AC80" s="64">
        <v>0</v>
      </c>
      <c r="AD80" s="10"/>
      <c r="AE80" s="62">
        <v>0</v>
      </c>
      <c r="AF80" s="64">
        <v>0</v>
      </c>
      <c r="AG80" s="62">
        <v>0</v>
      </c>
      <c r="AH80" s="64">
        <v>0</v>
      </c>
      <c r="AI80" s="62">
        <v>0</v>
      </c>
      <c r="AJ80" s="64">
        <v>0</v>
      </c>
      <c r="AK80" s="62">
        <v>0</v>
      </c>
      <c r="AL80" s="64">
        <v>0</v>
      </c>
      <c r="AM80" s="62">
        <v>0</v>
      </c>
      <c r="AN80" s="64">
        <v>0</v>
      </c>
      <c r="AO80" s="62">
        <f t="shared" si="406"/>
        <v>0</v>
      </c>
      <c r="AP80" s="64">
        <f t="shared" si="407"/>
        <v>0</v>
      </c>
      <c r="AQ80" s="62">
        <v>0</v>
      </c>
      <c r="AR80" s="64">
        <v>0</v>
      </c>
      <c r="AS80" s="62">
        <v>0</v>
      </c>
      <c r="AT80" s="64">
        <v>0</v>
      </c>
      <c r="AU80" s="62">
        <v>0</v>
      </c>
      <c r="AV80" s="64">
        <v>0</v>
      </c>
      <c r="AW80" s="62">
        <v>0</v>
      </c>
      <c r="AX80" s="64">
        <v>0</v>
      </c>
      <c r="AY80" s="62">
        <v>0</v>
      </c>
      <c r="AZ80" s="64">
        <v>0</v>
      </c>
      <c r="BA80" s="62">
        <v>0</v>
      </c>
      <c r="BB80" s="64">
        <v>0</v>
      </c>
      <c r="BC80" s="62">
        <v>0</v>
      </c>
      <c r="BD80" s="64">
        <v>0</v>
      </c>
      <c r="BE80" s="63">
        <f t="shared" si="408"/>
        <v>0</v>
      </c>
      <c r="BF80" s="64">
        <f t="shared" si="409"/>
        <v>0</v>
      </c>
      <c r="BG80" s="83"/>
      <c r="BH80" s="84">
        <f t="shared" si="410"/>
        <v>0</v>
      </c>
      <c r="BI80" s="83"/>
      <c r="BJ80" s="83"/>
      <c r="BK80" s="83"/>
      <c r="BL80" s="83"/>
      <c r="BM80" s="83"/>
      <c r="BN80" s="83"/>
      <c r="BO80" s="83"/>
      <c r="BP80" s="83"/>
    </row>
    <row r="81" spans="1:68" s="82" customFormat="1" x14ac:dyDescent="0.35">
      <c r="A81" s="82">
        <v>7</v>
      </c>
      <c r="B81" s="71"/>
      <c r="C81" s="71"/>
      <c r="D81" s="71"/>
      <c r="E81" s="71"/>
      <c r="F81" s="71" t="s">
        <v>4</v>
      </c>
      <c r="G81" s="107"/>
      <c r="H81" s="74">
        <f>SUBTOTAL(9,H78:H80)</f>
        <v>0</v>
      </c>
      <c r="I81" s="75">
        <f t="shared" si="395"/>
        <v>0</v>
      </c>
      <c r="J81" s="88">
        <f t="shared" ref="J81:M81" si="412">SUBTOTAL(9,J78:J80)</f>
        <v>0</v>
      </c>
      <c r="K81" s="74">
        <f>SUBTOTAL(9,K78:K80)</f>
        <v>0</v>
      </c>
      <c r="L81" s="75">
        <f t="shared" si="396"/>
        <v>0</v>
      </c>
      <c r="M81" s="88">
        <f t="shared" si="412"/>
        <v>0</v>
      </c>
      <c r="N81" s="74">
        <f>SUBTOTAL(9,N78:N80)</f>
        <v>0</v>
      </c>
      <c r="O81" s="74">
        <f t="shared" si="99"/>
        <v>0</v>
      </c>
      <c r="P81" s="88">
        <f t="shared" ref="P81" si="413">SUBTOTAL(9,P78:P80)</f>
        <v>0</v>
      </c>
      <c r="Q81" s="92"/>
      <c r="R81" s="123">
        <f t="shared" ref="R81:Z81" si="414">SUBTOTAL(9,R78:R80)</f>
        <v>0</v>
      </c>
      <c r="S81" s="75">
        <f t="shared" ref="S81" si="415">IFERROR(T81/R81,0)</f>
        <v>0</v>
      </c>
      <c r="T81" s="88">
        <f t="shared" si="414"/>
        <v>0</v>
      </c>
      <c r="U81" s="123">
        <f t="shared" si="414"/>
        <v>0</v>
      </c>
      <c r="V81" s="75">
        <f t="shared" ref="V81" si="416">IFERROR(W81/U81,0)</f>
        <v>0</v>
      </c>
      <c r="W81" s="88">
        <f t="shared" si="414"/>
        <v>0</v>
      </c>
      <c r="X81" s="123">
        <f t="shared" si="414"/>
        <v>0</v>
      </c>
      <c r="Y81" s="123">
        <f t="shared" si="404"/>
        <v>0</v>
      </c>
      <c r="Z81" s="76">
        <f t="shared" si="414"/>
        <v>0</v>
      </c>
      <c r="AA81" s="79"/>
      <c r="AB81" s="80">
        <f t="shared" ref="AB81" si="417">SUBTOTAL(9,AB78:AB80)</f>
        <v>0</v>
      </c>
      <c r="AC81" s="81">
        <f t="shared" ref="AC81" si="418">SUBTOTAL(9,AC78:AC80)</f>
        <v>0</v>
      </c>
      <c r="AD81" s="79"/>
      <c r="AE81" s="80">
        <f t="shared" ref="AE81" si="419">SUBTOTAL(9,AE78:AE80)</f>
        <v>0</v>
      </c>
      <c r="AF81" s="81">
        <f t="shared" ref="AF81" si="420">SUBTOTAL(9,AF78:AF80)</f>
        <v>0</v>
      </c>
      <c r="AG81" s="80">
        <f t="shared" ref="AG81" si="421">SUBTOTAL(9,AG78:AG80)</f>
        <v>0</v>
      </c>
      <c r="AH81" s="80">
        <f t="shared" ref="AH81" si="422">SUBTOTAL(9,AH78:AH80)</f>
        <v>0</v>
      </c>
      <c r="AI81" s="80">
        <f t="shared" ref="AI81" si="423">SUBTOTAL(9,AI78:AI80)</f>
        <v>0</v>
      </c>
      <c r="AJ81" s="80">
        <f t="shared" ref="AJ81" si="424">SUBTOTAL(9,AJ78:AJ80)</f>
        <v>0</v>
      </c>
      <c r="AK81" s="80">
        <f t="shared" ref="AK81" si="425">SUBTOTAL(9,AK78:AK80)</f>
        <v>0</v>
      </c>
      <c r="AL81" s="80">
        <f t="shared" ref="AL81" si="426">SUBTOTAL(9,AL78:AL80)</f>
        <v>0</v>
      </c>
      <c r="AM81" s="80">
        <f t="shared" ref="AM81" si="427">SUBTOTAL(9,AM78:AM80)</f>
        <v>0</v>
      </c>
      <c r="AN81" s="80">
        <f t="shared" ref="AN81" si="428">SUBTOTAL(9,AN78:AN80)</f>
        <v>0</v>
      </c>
      <c r="AO81" s="80">
        <f t="shared" ref="AO81" si="429">SUBTOTAL(9,AO78:AO80)</f>
        <v>0</v>
      </c>
      <c r="AP81" s="80">
        <f t="shared" ref="AP81" si="430">SUBTOTAL(9,AP78:AP80)</f>
        <v>0</v>
      </c>
      <c r="AQ81" s="80">
        <f t="shared" ref="AQ81" si="431">SUBTOTAL(9,AQ78:AQ80)</f>
        <v>0</v>
      </c>
      <c r="AR81" s="80">
        <f t="shared" ref="AR81" si="432">SUBTOTAL(9,AR78:AR80)</f>
        <v>0</v>
      </c>
      <c r="AS81" s="80">
        <f t="shared" ref="AS81" si="433">SUBTOTAL(9,AS78:AS80)</f>
        <v>0</v>
      </c>
      <c r="AT81" s="80">
        <f t="shared" ref="AT81" si="434">SUBTOTAL(9,AT78:AT80)</f>
        <v>0</v>
      </c>
      <c r="AU81" s="80">
        <f t="shared" ref="AU81" si="435">SUBTOTAL(9,AU78:AU80)</f>
        <v>0</v>
      </c>
      <c r="AV81" s="80">
        <f t="shared" ref="AV81" si="436">SUBTOTAL(9,AV78:AV80)</f>
        <v>0</v>
      </c>
      <c r="AW81" s="80">
        <f t="shared" ref="AW81" si="437">SUBTOTAL(9,AW78:AW80)</f>
        <v>0</v>
      </c>
      <c r="AX81" s="80">
        <f t="shared" ref="AX81" si="438">SUBTOTAL(9,AX78:AX80)</f>
        <v>0</v>
      </c>
      <c r="AY81" s="80">
        <f t="shared" ref="AY81" si="439">SUBTOTAL(9,AY78:AY80)</f>
        <v>0</v>
      </c>
      <c r="AZ81" s="80">
        <f t="shared" ref="AZ81" si="440">SUBTOTAL(9,AZ78:AZ80)</f>
        <v>0</v>
      </c>
      <c r="BA81" s="80">
        <f t="shared" ref="BA81" si="441">SUBTOTAL(9,BA78:BA80)</f>
        <v>0</v>
      </c>
      <c r="BB81" s="80">
        <f t="shared" ref="BB81" si="442">SUBTOTAL(9,BB78:BB80)</f>
        <v>0</v>
      </c>
      <c r="BC81" s="80">
        <f t="shared" ref="BC81" si="443">SUBTOTAL(9,BC78:BC80)</f>
        <v>0</v>
      </c>
      <c r="BD81" s="80">
        <f t="shared" ref="BD81" si="444">SUBTOTAL(9,BD78:BD80)</f>
        <v>0</v>
      </c>
      <c r="BE81" s="80">
        <f t="shared" ref="BE81" si="445">SUBTOTAL(9,BE78:BE80)</f>
        <v>0</v>
      </c>
      <c r="BF81" s="81">
        <f t="shared" ref="BF81" si="446">SUBTOTAL(9,BF78:BF80)</f>
        <v>0</v>
      </c>
      <c r="BH81" s="84">
        <f t="shared" si="410"/>
        <v>0</v>
      </c>
    </row>
    <row r="82" spans="1:68" x14ac:dyDescent="0.35">
      <c r="F82" s="17"/>
      <c r="G82" s="89"/>
      <c r="H82" s="89"/>
      <c r="I82" s="90"/>
      <c r="J82" s="90"/>
      <c r="K82" s="89"/>
      <c r="L82" s="90"/>
      <c r="M82" s="90"/>
      <c r="N82" s="90"/>
      <c r="O82" s="90"/>
      <c r="P82" s="90"/>
      <c r="Q82" s="87"/>
      <c r="R82" s="122"/>
      <c r="S82" s="90"/>
      <c r="T82" s="89"/>
      <c r="U82" s="89"/>
      <c r="V82" s="89"/>
      <c r="W82" s="89"/>
      <c r="X82" s="89"/>
      <c r="Y82" s="89"/>
      <c r="Z82" s="91"/>
    </row>
    <row r="83" spans="1:68" x14ac:dyDescent="0.35">
      <c r="F83" s="52" t="s">
        <v>5</v>
      </c>
      <c r="G83" s="53"/>
      <c r="H83" s="14"/>
      <c r="I83" s="68"/>
      <c r="J83" s="68"/>
      <c r="K83" s="14"/>
      <c r="L83" s="68"/>
      <c r="M83" s="68"/>
      <c r="N83" s="68"/>
      <c r="O83" s="68"/>
      <c r="P83" s="68"/>
      <c r="Q83" s="87"/>
      <c r="R83" s="121"/>
      <c r="S83" s="68"/>
      <c r="T83" s="14"/>
      <c r="U83" s="14"/>
      <c r="V83" s="14"/>
      <c r="W83" s="14"/>
      <c r="X83" s="14"/>
      <c r="Y83" s="14"/>
      <c r="Z83" s="53"/>
    </row>
    <row r="84" spans="1:68" x14ac:dyDescent="0.35">
      <c r="B84" s="5">
        <f>'1. Algemene vragen'!$D$10</f>
        <v>0</v>
      </c>
      <c r="C84" s="6" t="str">
        <f>VLOOKUP('1. Algemene vragen'!$D$16,Parameters!$B$6:$D$9,3,TRUE)</f>
        <v>Klein</v>
      </c>
      <c r="D84" s="6" t="s">
        <v>154</v>
      </c>
      <c r="E84" s="5" t="str">
        <f>$F$83</f>
        <v>Personeel en organisatie</v>
      </c>
      <c r="F84" s="13" t="s">
        <v>216</v>
      </c>
      <c r="G84" s="14"/>
      <c r="H84" s="103">
        <v>0</v>
      </c>
      <c r="I84" s="61">
        <f t="shared" ref="I84:I92" si="447">IFERROR(J84/H84,0)</f>
        <v>0</v>
      </c>
      <c r="J84" s="104">
        <v>0</v>
      </c>
      <c r="K84" s="103">
        <v>0</v>
      </c>
      <c r="L84" s="61">
        <f t="shared" ref="L84:L92" si="448">IFERROR(M84/K84,0)</f>
        <v>0</v>
      </c>
      <c r="M84" s="104">
        <v>0</v>
      </c>
      <c r="N84" s="125">
        <f t="shared" ref="N84:N91" si="449">H84+K84</f>
        <v>0</v>
      </c>
      <c r="O84" s="125">
        <f t="shared" ref="O84:O145" si="450">IFERROR(IF(K84=0,J84/H84,P84/N84),0)</f>
        <v>0</v>
      </c>
      <c r="P84" s="61">
        <f t="shared" ref="P84:P91" si="451">J84+M84</f>
        <v>0</v>
      </c>
      <c r="Q84" s="16"/>
      <c r="R84" s="119">
        <v>0</v>
      </c>
      <c r="S84" s="61">
        <f t="shared" ref="S84:S91" si="452">I84</f>
        <v>0</v>
      </c>
      <c r="T84" s="104">
        <f t="shared" ref="T84:T91" si="453">R84*S84</f>
        <v>0</v>
      </c>
      <c r="U84" s="103">
        <v>0</v>
      </c>
      <c r="V84" s="61">
        <f t="shared" ref="V84:V91" si="454">L84</f>
        <v>0</v>
      </c>
      <c r="W84" s="104">
        <f t="shared" ref="W84:W91" si="455">U84*V84</f>
        <v>0</v>
      </c>
      <c r="X84" s="125">
        <f t="shared" ref="X84:X91" si="456">R84+U84</f>
        <v>0</v>
      </c>
      <c r="Y84" s="125">
        <f t="shared" si="404"/>
        <v>0</v>
      </c>
      <c r="Z84" s="61">
        <f t="shared" ref="Z84:Z91" si="457">T84+W84</f>
        <v>0</v>
      </c>
      <c r="AB84" s="62">
        <v>0</v>
      </c>
      <c r="AC84" s="64">
        <v>0</v>
      </c>
      <c r="AD84" s="10"/>
      <c r="AE84" s="62">
        <v>0</v>
      </c>
      <c r="AF84" s="64">
        <v>0</v>
      </c>
      <c r="AG84" s="62">
        <v>0</v>
      </c>
      <c r="AH84" s="64">
        <v>0</v>
      </c>
      <c r="AI84" s="62">
        <v>0</v>
      </c>
      <c r="AJ84" s="64">
        <v>0</v>
      </c>
      <c r="AK84" s="62">
        <v>0</v>
      </c>
      <c r="AL84" s="64">
        <v>0</v>
      </c>
      <c r="AM84" s="62">
        <v>0</v>
      </c>
      <c r="AN84" s="64">
        <v>0</v>
      </c>
      <c r="AO84" s="62">
        <v>0</v>
      </c>
      <c r="AP84" s="64">
        <v>0</v>
      </c>
      <c r="AQ84" s="62">
        <f t="shared" ref="AQ84:AQ91" si="458">$H84</f>
        <v>0</v>
      </c>
      <c r="AR84" s="64">
        <f t="shared" ref="AR84:AR91" si="459">$J84+$K84</f>
        <v>0</v>
      </c>
      <c r="AS84" s="62">
        <v>0</v>
      </c>
      <c r="AT84" s="64">
        <v>0</v>
      </c>
      <c r="AU84" s="62">
        <v>0</v>
      </c>
      <c r="AV84" s="64">
        <v>0</v>
      </c>
      <c r="AW84" s="62">
        <v>0</v>
      </c>
      <c r="AX84" s="64">
        <v>0</v>
      </c>
      <c r="AY84" s="62">
        <v>0</v>
      </c>
      <c r="AZ84" s="64">
        <v>0</v>
      </c>
      <c r="BA84" s="62">
        <v>0</v>
      </c>
      <c r="BB84" s="64">
        <v>0</v>
      </c>
      <c r="BC84" s="62">
        <v>0</v>
      </c>
      <c r="BD84" s="64">
        <v>0</v>
      </c>
      <c r="BE84" s="62">
        <f t="shared" ref="BE84:BE91" si="460">AE84+AG84+AI84+AK84+AM84+AO84+AQ84+AS84+AU84+AW84+AY84+BA84+BC84</f>
        <v>0</v>
      </c>
      <c r="BF84" s="64">
        <f t="shared" ref="BF84:BF91" si="461">AF84+AH84+AJ84+AL84+AN84+AP84+AR84+AT84+AV84+AX84+AZ84+BB84+BD84</f>
        <v>0</v>
      </c>
      <c r="BG84" s="83"/>
      <c r="BH84" s="84">
        <f t="shared" ref="BH84:BH92" si="462">H84-BE84</f>
        <v>0</v>
      </c>
      <c r="BI84" s="83"/>
      <c r="BJ84" s="83"/>
      <c r="BK84" s="83"/>
      <c r="BL84" s="83"/>
      <c r="BM84" s="83"/>
      <c r="BN84" s="83"/>
      <c r="BO84" s="83"/>
      <c r="BP84" s="83"/>
    </row>
    <row r="85" spans="1:68" x14ac:dyDescent="0.35">
      <c r="B85" s="5">
        <f>'1. Algemene vragen'!$D$10</f>
        <v>0</v>
      </c>
      <c r="C85" s="6" t="str">
        <f>VLOOKUP('1. Algemene vragen'!$D$16,Parameters!$B$6:$D$9,3,TRUE)</f>
        <v>Klein</v>
      </c>
      <c r="D85" s="6" t="s">
        <v>154</v>
      </c>
      <c r="E85" s="5" t="str">
        <f t="shared" ref="E85:E91" si="463">$F$83</f>
        <v>Personeel en organisatie</v>
      </c>
      <c r="F85" s="13" t="s">
        <v>39</v>
      </c>
      <c r="G85" s="14"/>
      <c r="H85" s="99">
        <v>0</v>
      </c>
      <c r="I85" s="61">
        <f t="shared" si="447"/>
        <v>0</v>
      </c>
      <c r="J85" s="100">
        <v>0</v>
      </c>
      <c r="K85" s="103">
        <v>0</v>
      </c>
      <c r="L85" s="61">
        <f t="shared" si="448"/>
        <v>0</v>
      </c>
      <c r="M85" s="104">
        <v>0</v>
      </c>
      <c r="N85" s="125">
        <f t="shared" si="449"/>
        <v>0</v>
      </c>
      <c r="O85" s="125">
        <f t="shared" si="450"/>
        <v>0</v>
      </c>
      <c r="P85" s="61">
        <f t="shared" si="451"/>
        <v>0</v>
      </c>
      <c r="Q85" s="16"/>
      <c r="R85" s="119">
        <v>0</v>
      </c>
      <c r="S85" s="61">
        <f t="shared" si="452"/>
        <v>0</v>
      </c>
      <c r="T85" s="104">
        <f t="shared" si="453"/>
        <v>0</v>
      </c>
      <c r="U85" s="103">
        <v>0</v>
      </c>
      <c r="V85" s="61">
        <f t="shared" si="454"/>
        <v>0</v>
      </c>
      <c r="W85" s="104">
        <f t="shared" si="455"/>
        <v>0</v>
      </c>
      <c r="X85" s="125">
        <f t="shared" si="456"/>
        <v>0</v>
      </c>
      <c r="Y85" s="125">
        <f t="shared" si="404"/>
        <v>0</v>
      </c>
      <c r="Z85" s="61">
        <f t="shared" si="457"/>
        <v>0</v>
      </c>
      <c r="AB85" s="62">
        <v>0</v>
      </c>
      <c r="AC85" s="64">
        <v>0</v>
      </c>
      <c r="AD85" s="10"/>
      <c r="AE85" s="62">
        <v>0</v>
      </c>
      <c r="AF85" s="64">
        <v>0</v>
      </c>
      <c r="AG85" s="62">
        <v>0</v>
      </c>
      <c r="AH85" s="64">
        <v>0</v>
      </c>
      <c r="AI85" s="62">
        <v>0</v>
      </c>
      <c r="AJ85" s="64">
        <v>0</v>
      </c>
      <c r="AK85" s="62">
        <v>0</v>
      </c>
      <c r="AL85" s="64">
        <v>0</v>
      </c>
      <c r="AM85" s="62">
        <v>0</v>
      </c>
      <c r="AN85" s="64">
        <v>0</v>
      </c>
      <c r="AO85" s="62">
        <v>0</v>
      </c>
      <c r="AP85" s="64">
        <v>0</v>
      </c>
      <c r="AQ85" s="62">
        <f t="shared" si="458"/>
        <v>0</v>
      </c>
      <c r="AR85" s="64">
        <f t="shared" si="459"/>
        <v>0</v>
      </c>
      <c r="AS85" s="62">
        <v>0</v>
      </c>
      <c r="AT85" s="64">
        <v>0</v>
      </c>
      <c r="AU85" s="62">
        <v>0</v>
      </c>
      <c r="AV85" s="64">
        <v>0</v>
      </c>
      <c r="AW85" s="62">
        <v>0</v>
      </c>
      <c r="AX85" s="64">
        <v>0</v>
      </c>
      <c r="AY85" s="62">
        <v>0</v>
      </c>
      <c r="AZ85" s="64">
        <v>0</v>
      </c>
      <c r="BA85" s="62">
        <v>0</v>
      </c>
      <c r="BB85" s="64">
        <v>0</v>
      </c>
      <c r="BC85" s="62">
        <v>0</v>
      </c>
      <c r="BD85" s="64">
        <v>0</v>
      </c>
      <c r="BE85" s="63">
        <f t="shared" si="460"/>
        <v>0</v>
      </c>
      <c r="BF85" s="64">
        <f t="shared" si="461"/>
        <v>0</v>
      </c>
      <c r="BG85" s="83"/>
      <c r="BH85" s="84">
        <f t="shared" si="462"/>
        <v>0</v>
      </c>
      <c r="BI85" s="83"/>
      <c r="BJ85" s="83"/>
      <c r="BK85" s="83"/>
      <c r="BL85" s="83"/>
      <c r="BM85" s="83"/>
      <c r="BN85" s="83"/>
      <c r="BO85" s="83"/>
      <c r="BP85" s="83"/>
    </row>
    <row r="86" spans="1:68" x14ac:dyDescent="0.35">
      <c r="B86" s="5">
        <f>'1. Algemene vragen'!$D$10</f>
        <v>0</v>
      </c>
      <c r="C86" s="6" t="str">
        <f>VLOOKUP('1. Algemene vragen'!$D$16,Parameters!$B$6:$D$9,3,TRUE)</f>
        <v>Klein</v>
      </c>
      <c r="D86" s="6" t="s">
        <v>154</v>
      </c>
      <c r="E86" s="5" t="str">
        <f t="shared" si="463"/>
        <v>Personeel en organisatie</v>
      </c>
      <c r="F86" s="13" t="s">
        <v>40</v>
      </c>
      <c r="G86" s="14"/>
      <c r="H86" s="99">
        <v>0</v>
      </c>
      <c r="I86" s="61">
        <f t="shared" si="447"/>
        <v>0</v>
      </c>
      <c r="J86" s="100">
        <v>0</v>
      </c>
      <c r="K86" s="103">
        <v>0</v>
      </c>
      <c r="L86" s="61">
        <f t="shared" si="448"/>
        <v>0</v>
      </c>
      <c r="M86" s="104">
        <v>0</v>
      </c>
      <c r="N86" s="125">
        <f t="shared" si="449"/>
        <v>0</v>
      </c>
      <c r="O86" s="125">
        <f t="shared" si="450"/>
        <v>0</v>
      </c>
      <c r="P86" s="61">
        <f t="shared" si="451"/>
        <v>0</v>
      </c>
      <c r="Q86" s="16"/>
      <c r="R86" s="119">
        <v>0</v>
      </c>
      <c r="S86" s="61">
        <f t="shared" si="452"/>
        <v>0</v>
      </c>
      <c r="T86" s="104">
        <f t="shared" si="453"/>
        <v>0</v>
      </c>
      <c r="U86" s="103">
        <v>0</v>
      </c>
      <c r="V86" s="61">
        <f t="shared" si="454"/>
        <v>0</v>
      </c>
      <c r="W86" s="104">
        <f t="shared" si="455"/>
        <v>0</v>
      </c>
      <c r="X86" s="125">
        <f t="shared" si="456"/>
        <v>0</v>
      </c>
      <c r="Y86" s="125">
        <f t="shared" si="404"/>
        <v>0</v>
      </c>
      <c r="Z86" s="61">
        <f t="shared" si="457"/>
        <v>0</v>
      </c>
      <c r="AB86" s="62">
        <v>0</v>
      </c>
      <c r="AC86" s="64">
        <v>0</v>
      </c>
      <c r="AD86" s="10"/>
      <c r="AE86" s="62">
        <v>0</v>
      </c>
      <c r="AF86" s="64">
        <v>0</v>
      </c>
      <c r="AG86" s="62">
        <v>0</v>
      </c>
      <c r="AH86" s="64">
        <v>0</v>
      </c>
      <c r="AI86" s="62">
        <v>0</v>
      </c>
      <c r="AJ86" s="64">
        <v>0</v>
      </c>
      <c r="AK86" s="62">
        <v>0</v>
      </c>
      <c r="AL86" s="64">
        <v>0</v>
      </c>
      <c r="AM86" s="62">
        <v>0</v>
      </c>
      <c r="AN86" s="64">
        <v>0</v>
      </c>
      <c r="AO86" s="62">
        <v>0</v>
      </c>
      <c r="AP86" s="64">
        <v>0</v>
      </c>
      <c r="AQ86" s="62">
        <f t="shared" si="458"/>
        <v>0</v>
      </c>
      <c r="AR86" s="64">
        <f t="shared" si="459"/>
        <v>0</v>
      </c>
      <c r="AS86" s="62">
        <v>0</v>
      </c>
      <c r="AT86" s="64">
        <v>0</v>
      </c>
      <c r="AU86" s="62">
        <v>0</v>
      </c>
      <c r="AV86" s="64">
        <v>0</v>
      </c>
      <c r="AW86" s="62">
        <v>0</v>
      </c>
      <c r="AX86" s="64">
        <v>0</v>
      </c>
      <c r="AY86" s="62">
        <v>0</v>
      </c>
      <c r="AZ86" s="64">
        <v>0</v>
      </c>
      <c r="BA86" s="62">
        <v>0</v>
      </c>
      <c r="BB86" s="64">
        <v>0</v>
      </c>
      <c r="BC86" s="62">
        <v>0</v>
      </c>
      <c r="BD86" s="64">
        <v>0</v>
      </c>
      <c r="BE86" s="63">
        <f t="shared" si="460"/>
        <v>0</v>
      </c>
      <c r="BF86" s="64">
        <f t="shared" si="461"/>
        <v>0</v>
      </c>
      <c r="BG86" s="83"/>
      <c r="BH86" s="84">
        <f t="shared" si="462"/>
        <v>0</v>
      </c>
      <c r="BI86" s="83"/>
      <c r="BJ86" s="83"/>
      <c r="BK86" s="83"/>
      <c r="BL86" s="83"/>
      <c r="BM86" s="83"/>
      <c r="BN86" s="83"/>
      <c r="BO86" s="83"/>
      <c r="BP86" s="83"/>
    </row>
    <row r="87" spans="1:68" x14ac:dyDescent="0.35">
      <c r="B87" s="5">
        <f>'1. Algemene vragen'!$D$10</f>
        <v>0</v>
      </c>
      <c r="C87" s="6" t="str">
        <f>VLOOKUP('1. Algemene vragen'!$D$16,Parameters!$B$6:$D$9,3,TRUE)</f>
        <v>Klein</v>
      </c>
      <c r="D87" s="6" t="s">
        <v>154</v>
      </c>
      <c r="E87" s="5" t="str">
        <f t="shared" si="463"/>
        <v>Personeel en organisatie</v>
      </c>
      <c r="F87" s="13" t="s">
        <v>41</v>
      </c>
      <c r="G87" s="14"/>
      <c r="H87" s="99">
        <v>0</v>
      </c>
      <c r="I87" s="61">
        <f t="shared" si="447"/>
        <v>0</v>
      </c>
      <c r="J87" s="100">
        <v>0</v>
      </c>
      <c r="K87" s="103">
        <v>0</v>
      </c>
      <c r="L87" s="61">
        <f t="shared" si="448"/>
        <v>0</v>
      </c>
      <c r="M87" s="104">
        <v>0</v>
      </c>
      <c r="N87" s="125">
        <f t="shared" si="449"/>
        <v>0</v>
      </c>
      <c r="O87" s="125">
        <f t="shared" si="450"/>
        <v>0</v>
      </c>
      <c r="P87" s="61">
        <f t="shared" si="451"/>
        <v>0</v>
      </c>
      <c r="Q87" s="16"/>
      <c r="R87" s="119">
        <v>0</v>
      </c>
      <c r="S87" s="61">
        <f t="shared" si="452"/>
        <v>0</v>
      </c>
      <c r="T87" s="104">
        <f t="shared" si="453"/>
        <v>0</v>
      </c>
      <c r="U87" s="103">
        <v>0</v>
      </c>
      <c r="V87" s="61">
        <f t="shared" si="454"/>
        <v>0</v>
      </c>
      <c r="W87" s="104">
        <f t="shared" si="455"/>
        <v>0</v>
      </c>
      <c r="X87" s="125">
        <f t="shared" si="456"/>
        <v>0</v>
      </c>
      <c r="Y87" s="125">
        <f t="shared" si="404"/>
        <v>0</v>
      </c>
      <c r="Z87" s="61">
        <f t="shared" si="457"/>
        <v>0</v>
      </c>
      <c r="AB87" s="62">
        <v>0</v>
      </c>
      <c r="AC87" s="64">
        <v>0</v>
      </c>
      <c r="AD87" s="10"/>
      <c r="AE87" s="62">
        <v>0</v>
      </c>
      <c r="AF87" s="64">
        <v>0</v>
      </c>
      <c r="AG87" s="62">
        <v>0</v>
      </c>
      <c r="AH87" s="64">
        <v>0</v>
      </c>
      <c r="AI87" s="62">
        <v>0</v>
      </c>
      <c r="AJ87" s="64">
        <v>0</v>
      </c>
      <c r="AK87" s="62">
        <v>0</v>
      </c>
      <c r="AL87" s="64">
        <v>0</v>
      </c>
      <c r="AM87" s="62">
        <v>0</v>
      </c>
      <c r="AN87" s="64">
        <v>0</v>
      </c>
      <c r="AO87" s="62">
        <v>0</v>
      </c>
      <c r="AP87" s="64">
        <v>0</v>
      </c>
      <c r="AQ87" s="62">
        <f t="shared" si="458"/>
        <v>0</v>
      </c>
      <c r="AR87" s="64">
        <f t="shared" si="459"/>
        <v>0</v>
      </c>
      <c r="AS87" s="62">
        <v>0</v>
      </c>
      <c r="AT87" s="64">
        <v>0</v>
      </c>
      <c r="AU87" s="62">
        <v>0</v>
      </c>
      <c r="AV87" s="64">
        <v>0</v>
      </c>
      <c r="AW87" s="62">
        <v>0</v>
      </c>
      <c r="AX87" s="64">
        <v>0</v>
      </c>
      <c r="AY87" s="62">
        <v>0</v>
      </c>
      <c r="AZ87" s="64">
        <v>0</v>
      </c>
      <c r="BA87" s="62">
        <v>0</v>
      </c>
      <c r="BB87" s="64">
        <v>0</v>
      </c>
      <c r="BC87" s="62">
        <v>0</v>
      </c>
      <c r="BD87" s="64">
        <v>0</v>
      </c>
      <c r="BE87" s="63">
        <f t="shared" si="460"/>
        <v>0</v>
      </c>
      <c r="BF87" s="64">
        <f t="shared" si="461"/>
        <v>0</v>
      </c>
      <c r="BG87" s="83"/>
      <c r="BH87" s="84">
        <f t="shared" si="462"/>
        <v>0</v>
      </c>
      <c r="BI87" s="83"/>
      <c r="BJ87" s="83"/>
      <c r="BK87" s="83"/>
      <c r="BL87" s="83"/>
      <c r="BM87" s="83"/>
      <c r="BN87" s="83"/>
      <c r="BO87" s="83"/>
      <c r="BP87" s="83"/>
    </row>
    <row r="88" spans="1:68" x14ac:dyDescent="0.35">
      <c r="B88" s="5">
        <f>'1. Algemene vragen'!$D$10</f>
        <v>0</v>
      </c>
      <c r="C88" s="6" t="str">
        <f>VLOOKUP('1. Algemene vragen'!$D$16,Parameters!$B$6:$D$9,3,TRUE)</f>
        <v>Klein</v>
      </c>
      <c r="D88" s="6" t="s">
        <v>154</v>
      </c>
      <c r="E88" s="5" t="str">
        <f t="shared" si="463"/>
        <v>Personeel en organisatie</v>
      </c>
      <c r="F88" s="13" t="s">
        <v>42</v>
      </c>
      <c r="G88" s="14"/>
      <c r="H88" s="99">
        <v>0</v>
      </c>
      <c r="I88" s="61">
        <f t="shared" si="447"/>
        <v>0</v>
      </c>
      <c r="J88" s="100">
        <v>0</v>
      </c>
      <c r="K88" s="103">
        <v>0</v>
      </c>
      <c r="L88" s="61">
        <f t="shared" si="448"/>
        <v>0</v>
      </c>
      <c r="M88" s="104">
        <v>0</v>
      </c>
      <c r="N88" s="125">
        <f t="shared" si="449"/>
        <v>0</v>
      </c>
      <c r="O88" s="125">
        <f t="shared" si="450"/>
        <v>0</v>
      </c>
      <c r="P88" s="61">
        <f t="shared" si="451"/>
        <v>0</v>
      </c>
      <c r="Q88" s="16"/>
      <c r="R88" s="119">
        <f>H88</f>
        <v>0</v>
      </c>
      <c r="S88" s="61">
        <f t="shared" si="452"/>
        <v>0</v>
      </c>
      <c r="T88" s="104">
        <f t="shared" si="453"/>
        <v>0</v>
      </c>
      <c r="U88" s="103">
        <v>0</v>
      </c>
      <c r="V88" s="61">
        <f t="shared" si="454"/>
        <v>0</v>
      </c>
      <c r="W88" s="104">
        <f t="shared" si="455"/>
        <v>0</v>
      </c>
      <c r="X88" s="125">
        <f t="shared" si="456"/>
        <v>0</v>
      </c>
      <c r="Y88" s="125">
        <f t="shared" si="404"/>
        <v>0</v>
      </c>
      <c r="Z88" s="61">
        <f t="shared" si="457"/>
        <v>0</v>
      </c>
      <c r="AB88" s="62">
        <v>0</v>
      </c>
      <c r="AC88" s="64">
        <v>0</v>
      </c>
      <c r="AD88" s="10"/>
      <c r="AE88" s="62">
        <v>0</v>
      </c>
      <c r="AF88" s="64">
        <v>0</v>
      </c>
      <c r="AG88" s="62">
        <v>0</v>
      </c>
      <c r="AH88" s="64">
        <v>0</v>
      </c>
      <c r="AI88" s="62">
        <v>0</v>
      </c>
      <c r="AJ88" s="64">
        <v>0</v>
      </c>
      <c r="AK88" s="62">
        <v>0</v>
      </c>
      <c r="AL88" s="64">
        <v>0</v>
      </c>
      <c r="AM88" s="62">
        <v>0</v>
      </c>
      <c r="AN88" s="64">
        <v>0</v>
      </c>
      <c r="AO88" s="62">
        <v>0</v>
      </c>
      <c r="AP88" s="64">
        <v>0</v>
      </c>
      <c r="AQ88" s="62">
        <f t="shared" si="458"/>
        <v>0</v>
      </c>
      <c r="AR88" s="64">
        <f t="shared" si="459"/>
        <v>0</v>
      </c>
      <c r="AS88" s="62">
        <v>0</v>
      </c>
      <c r="AT88" s="64">
        <v>0</v>
      </c>
      <c r="AU88" s="62">
        <v>0</v>
      </c>
      <c r="AV88" s="64">
        <v>0</v>
      </c>
      <c r="AW88" s="62">
        <v>0</v>
      </c>
      <c r="AX88" s="64">
        <v>0</v>
      </c>
      <c r="AY88" s="62">
        <v>0</v>
      </c>
      <c r="AZ88" s="64">
        <v>0</v>
      </c>
      <c r="BA88" s="62">
        <v>0</v>
      </c>
      <c r="BB88" s="64">
        <v>0</v>
      </c>
      <c r="BC88" s="62">
        <v>0</v>
      </c>
      <c r="BD88" s="64">
        <v>0</v>
      </c>
      <c r="BE88" s="63">
        <f t="shared" si="460"/>
        <v>0</v>
      </c>
      <c r="BF88" s="64">
        <f t="shared" si="461"/>
        <v>0</v>
      </c>
      <c r="BG88" s="83"/>
      <c r="BH88" s="84">
        <f t="shared" si="462"/>
        <v>0</v>
      </c>
      <c r="BI88" s="83"/>
      <c r="BJ88" s="83"/>
      <c r="BK88" s="83"/>
      <c r="BL88" s="83"/>
      <c r="BM88" s="83"/>
      <c r="BN88" s="83"/>
      <c r="BO88" s="83"/>
      <c r="BP88" s="83"/>
    </row>
    <row r="89" spans="1:68" x14ac:dyDescent="0.35">
      <c r="B89" s="5">
        <f>'1. Algemene vragen'!$D$10</f>
        <v>0</v>
      </c>
      <c r="C89" s="6" t="str">
        <f>VLOOKUP('1. Algemene vragen'!$D$16,Parameters!$B$6:$D$9,3,TRUE)</f>
        <v>Klein</v>
      </c>
      <c r="D89" s="6" t="s">
        <v>154</v>
      </c>
      <c r="E89" s="5" t="str">
        <f t="shared" si="463"/>
        <v>Personeel en organisatie</v>
      </c>
      <c r="F89" s="13" t="s">
        <v>43</v>
      </c>
      <c r="G89" s="14"/>
      <c r="H89" s="99">
        <v>0</v>
      </c>
      <c r="I89" s="61">
        <f t="shared" si="447"/>
        <v>0</v>
      </c>
      <c r="J89" s="100">
        <v>0</v>
      </c>
      <c r="K89" s="103">
        <v>0</v>
      </c>
      <c r="L89" s="61">
        <f t="shared" si="448"/>
        <v>0</v>
      </c>
      <c r="M89" s="104">
        <v>0</v>
      </c>
      <c r="N89" s="125">
        <f t="shared" si="449"/>
        <v>0</v>
      </c>
      <c r="O89" s="125">
        <f t="shared" si="450"/>
        <v>0</v>
      </c>
      <c r="P89" s="61">
        <f t="shared" si="451"/>
        <v>0</v>
      </c>
      <c r="Q89" s="16"/>
      <c r="R89" s="119">
        <v>0</v>
      </c>
      <c r="S89" s="61">
        <f t="shared" si="452"/>
        <v>0</v>
      </c>
      <c r="T89" s="104">
        <f t="shared" si="453"/>
        <v>0</v>
      </c>
      <c r="U89" s="103">
        <v>0</v>
      </c>
      <c r="V89" s="61">
        <f t="shared" si="454"/>
        <v>0</v>
      </c>
      <c r="W89" s="104">
        <f t="shared" si="455"/>
        <v>0</v>
      </c>
      <c r="X89" s="125">
        <f t="shared" si="456"/>
        <v>0</v>
      </c>
      <c r="Y89" s="125">
        <f t="shared" si="404"/>
        <v>0</v>
      </c>
      <c r="Z89" s="61">
        <f t="shared" si="457"/>
        <v>0</v>
      </c>
      <c r="AB89" s="62">
        <v>0</v>
      </c>
      <c r="AC89" s="64">
        <v>0</v>
      </c>
      <c r="AD89" s="10"/>
      <c r="AE89" s="62">
        <v>0</v>
      </c>
      <c r="AF89" s="64">
        <v>0</v>
      </c>
      <c r="AG89" s="62">
        <v>0</v>
      </c>
      <c r="AH89" s="64">
        <v>0</v>
      </c>
      <c r="AI89" s="62">
        <v>0</v>
      </c>
      <c r="AJ89" s="64">
        <v>0</v>
      </c>
      <c r="AK89" s="62">
        <v>0</v>
      </c>
      <c r="AL89" s="64">
        <v>0</v>
      </c>
      <c r="AM89" s="62">
        <v>0</v>
      </c>
      <c r="AN89" s="64">
        <v>0</v>
      </c>
      <c r="AO89" s="62">
        <v>0</v>
      </c>
      <c r="AP89" s="64">
        <v>0</v>
      </c>
      <c r="AQ89" s="62">
        <f t="shared" si="458"/>
        <v>0</v>
      </c>
      <c r="AR89" s="64">
        <f t="shared" si="459"/>
        <v>0</v>
      </c>
      <c r="AS89" s="62">
        <v>0</v>
      </c>
      <c r="AT89" s="64">
        <v>0</v>
      </c>
      <c r="AU89" s="62">
        <v>0</v>
      </c>
      <c r="AV89" s="64">
        <v>0</v>
      </c>
      <c r="AW89" s="62">
        <v>0</v>
      </c>
      <c r="AX89" s="64">
        <v>0</v>
      </c>
      <c r="AY89" s="62">
        <v>0</v>
      </c>
      <c r="AZ89" s="64">
        <v>0</v>
      </c>
      <c r="BA89" s="62">
        <v>0</v>
      </c>
      <c r="BB89" s="64">
        <v>0</v>
      </c>
      <c r="BC89" s="62">
        <v>0</v>
      </c>
      <c r="BD89" s="64">
        <v>0</v>
      </c>
      <c r="BE89" s="63">
        <f t="shared" si="460"/>
        <v>0</v>
      </c>
      <c r="BF89" s="64">
        <f t="shared" si="461"/>
        <v>0</v>
      </c>
      <c r="BG89" s="83"/>
      <c r="BH89" s="84">
        <f t="shared" si="462"/>
        <v>0</v>
      </c>
      <c r="BI89" s="83"/>
      <c r="BJ89" s="83"/>
      <c r="BK89" s="83"/>
      <c r="BL89" s="83"/>
      <c r="BM89" s="83"/>
      <c r="BN89" s="83"/>
      <c r="BO89" s="83"/>
      <c r="BP89" s="83"/>
    </row>
    <row r="90" spans="1:68" x14ac:dyDescent="0.35">
      <c r="B90" s="5">
        <f>'1. Algemene vragen'!$D$10</f>
        <v>0</v>
      </c>
      <c r="C90" s="6" t="str">
        <f>VLOOKUP('1. Algemene vragen'!$D$16,Parameters!$B$6:$D$9,3,TRUE)</f>
        <v>Klein</v>
      </c>
      <c r="D90" s="6" t="s">
        <v>154</v>
      </c>
      <c r="E90" s="5" t="str">
        <f t="shared" si="463"/>
        <v>Personeel en organisatie</v>
      </c>
      <c r="F90" s="13" t="s">
        <v>44</v>
      </c>
      <c r="G90" s="14"/>
      <c r="H90" s="99">
        <v>0</v>
      </c>
      <c r="I90" s="61">
        <f t="shared" si="447"/>
        <v>0</v>
      </c>
      <c r="J90" s="100">
        <v>0</v>
      </c>
      <c r="K90" s="103">
        <v>0</v>
      </c>
      <c r="L90" s="61">
        <f t="shared" si="448"/>
        <v>0</v>
      </c>
      <c r="M90" s="104">
        <v>0</v>
      </c>
      <c r="N90" s="125">
        <f t="shared" si="449"/>
        <v>0</v>
      </c>
      <c r="O90" s="125">
        <f t="shared" si="450"/>
        <v>0</v>
      </c>
      <c r="P90" s="61">
        <f t="shared" si="451"/>
        <v>0</v>
      </c>
      <c r="Q90" s="16"/>
      <c r="R90" s="119">
        <v>0</v>
      </c>
      <c r="S90" s="61">
        <f t="shared" si="452"/>
        <v>0</v>
      </c>
      <c r="T90" s="104">
        <f t="shared" si="453"/>
        <v>0</v>
      </c>
      <c r="U90" s="103">
        <v>0</v>
      </c>
      <c r="V90" s="61">
        <f t="shared" si="454"/>
        <v>0</v>
      </c>
      <c r="W90" s="104">
        <f t="shared" si="455"/>
        <v>0</v>
      </c>
      <c r="X90" s="125">
        <f t="shared" si="456"/>
        <v>0</v>
      </c>
      <c r="Y90" s="125">
        <f t="shared" si="404"/>
        <v>0</v>
      </c>
      <c r="Z90" s="61">
        <f t="shared" si="457"/>
        <v>0</v>
      </c>
      <c r="AB90" s="62">
        <v>0</v>
      </c>
      <c r="AC90" s="64">
        <v>0</v>
      </c>
      <c r="AD90" s="10"/>
      <c r="AE90" s="62">
        <v>0</v>
      </c>
      <c r="AF90" s="64">
        <v>0</v>
      </c>
      <c r="AG90" s="62">
        <v>0</v>
      </c>
      <c r="AH90" s="64">
        <v>0</v>
      </c>
      <c r="AI90" s="62">
        <v>0</v>
      </c>
      <c r="AJ90" s="64">
        <v>0</v>
      </c>
      <c r="AK90" s="62">
        <v>0</v>
      </c>
      <c r="AL90" s="64">
        <v>0</v>
      </c>
      <c r="AM90" s="62">
        <v>0</v>
      </c>
      <c r="AN90" s="64">
        <v>0</v>
      </c>
      <c r="AO90" s="62">
        <v>0</v>
      </c>
      <c r="AP90" s="64">
        <v>0</v>
      </c>
      <c r="AQ90" s="62">
        <f t="shared" si="458"/>
        <v>0</v>
      </c>
      <c r="AR90" s="64">
        <f t="shared" si="459"/>
        <v>0</v>
      </c>
      <c r="AS90" s="62">
        <v>0</v>
      </c>
      <c r="AT90" s="64">
        <v>0</v>
      </c>
      <c r="AU90" s="62">
        <v>0</v>
      </c>
      <c r="AV90" s="64">
        <v>0</v>
      </c>
      <c r="AW90" s="62">
        <v>0</v>
      </c>
      <c r="AX90" s="64">
        <v>0</v>
      </c>
      <c r="AY90" s="62">
        <v>0</v>
      </c>
      <c r="AZ90" s="64">
        <v>0</v>
      </c>
      <c r="BA90" s="62">
        <v>0</v>
      </c>
      <c r="BB90" s="64">
        <v>0</v>
      </c>
      <c r="BC90" s="62">
        <v>0</v>
      </c>
      <c r="BD90" s="64">
        <v>0</v>
      </c>
      <c r="BE90" s="63">
        <f t="shared" si="460"/>
        <v>0</v>
      </c>
      <c r="BF90" s="64">
        <f t="shared" si="461"/>
        <v>0</v>
      </c>
      <c r="BG90" s="83"/>
      <c r="BH90" s="84">
        <f t="shared" si="462"/>
        <v>0</v>
      </c>
      <c r="BI90" s="83"/>
      <c r="BJ90" s="83"/>
      <c r="BK90" s="83"/>
      <c r="BL90" s="83"/>
      <c r="BM90" s="83"/>
      <c r="BN90" s="83"/>
      <c r="BO90" s="83"/>
      <c r="BP90" s="83"/>
    </row>
    <row r="91" spans="1:68" x14ac:dyDescent="0.35">
      <c r="B91" s="5">
        <f>'1. Algemene vragen'!$D$10</f>
        <v>0</v>
      </c>
      <c r="C91" s="6" t="str">
        <f>VLOOKUP('1. Algemene vragen'!$D$16,Parameters!$B$6:$D$9,3,TRUE)</f>
        <v>Klein</v>
      </c>
      <c r="D91" s="6" t="s">
        <v>154</v>
      </c>
      <c r="E91" s="5" t="str">
        <f t="shared" si="463"/>
        <v>Personeel en organisatie</v>
      </c>
      <c r="F91" s="13" t="s">
        <v>45</v>
      </c>
      <c r="G91" s="14"/>
      <c r="H91" s="99">
        <v>0</v>
      </c>
      <c r="I91" s="61">
        <f t="shared" si="447"/>
        <v>0</v>
      </c>
      <c r="J91" s="100">
        <v>0</v>
      </c>
      <c r="K91" s="103">
        <v>0</v>
      </c>
      <c r="L91" s="61">
        <f t="shared" si="448"/>
        <v>0</v>
      </c>
      <c r="M91" s="104">
        <v>0</v>
      </c>
      <c r="N91" s="125">
        <f t="shared" si="449"/>
        <v>0</v>
      </c>
      <c r="O91" s="125">
        <f t="shared" si="450"/>
        <v>0</v>
      </c>
      <c r="P91" s="61">
        <f t="shared" si="451"/>
        <v>0</v>
      </c>
      <c r="Q91" s="16"/>
      <c r="R91" s="119">
        <v>0</v>
      </c>
      <c r="S91" s="61">
        <f t="shared" si="452"/>
        <v>0</v>
      </c>
      <c r="T91" s="104">
        <f t="shared" si="453"/>
        <v>0</v>
      </c>
      <c r="U91" s="103">
        <v>0</v>
      </c>
      <c r="V91" s="61">
        <f t="shared" si="454"/>
        <v>0</v>
      </c>
      <c r="W91" s="104">
        <f t="shared" si="455"/>
        <v>0</v>
      </c>
      <c r="X91" s="125">
        <f t="shared" si="456"/>
        <v>0</v>
      </c>
      <c r="Y91" s="125">
        <f t="shared" si="404"/>
        <v>0</v>
      </c>
      <c r="Z91" s="61">
        <f t="shared" si="457"/>
        <v>0</v>
      </c>
      <c r="AB91" s="62">
        <v>0</v>
      </c>
      <c r="AC91" s="64">
        <v>0</v>
      </c>
      <c r="AD91" s="10"/>
      <c r="AE91" s="62">
        <v>0</v>
      </c>
      <c r="AF91" s="64">
        <v>0</v>
      </c>
      <c r="AG91" s="62">
        <v>0</v>
      </c>
      <c r="AH91" s="64">
        <v>0</v>
      </c>
      <c r="AI91" s="62">
        <v>0</v>
      </c>
      <c r="AJ91" s="64">
        <v>0</v>
      </c>
      <c r="AK91" s="62">
        <v>0</v>
      </c>
      <c r="AL91" s="64">
        <v>0</v>
      </c>
      <c r="AM91" s="62">
        <v>0</v>
      </c>
      <c r="AN91" s="64">
        <v>0</v>
      </c>
      <c r="AO91" s="62">
        <v>0</v>
      </c>
      <c r="AP91" s="64">
        <v>0</v>
      </c>
      <c r="AQ91" s="62">
        <f t="shared" si="458"/>
        <v>0</v>
      </c>
      <c r="AR91" s="64">
        <f t="shared" si="459"/>
        <v>0</v>
      </c>
      <c r="AS91" s="62">
        <v>0</v>
      </c>
      <c r="AT91" s="64">
        <v>0</v>
      </c>
      <c r="AU91" s="62">
        <v>0</v>
      </c>
      <c r="AV91" s="64">
        <v>0</v>
      </c>
      <c r="AW91" s="62">
        <v>0</v>
      </c>
      <c r="AX91" s="64">
        <v>0</v>
      </c>
      <c r="AY91" s="62">
        <v>0</v>
      </c>
      <c r="AZ91" s="64">
        <v>0</v>
      </c>
      <c r="BA91" s="62">
        <v>0</v>
      </c>
      <c r="BB91" s="64">
        <v>0</v>
      </c>
      <c r="BC91" s="62">
        <v>0</v>
      </c>
      <c r="BD91" s="64">
        <v>0</v>
      </c>
      <c r="BE91" s="63">
        <f t="shared" si="460"/>
        <v>0</v>
      </c>
      <c r="BF91" s="64">
        <f t="shared" si="461"/>
        <v>0</v>
      </c>
      <c r="BG91" s="83"/>
      <c r="BH91" s="84">
        <f t="shared" si="462"/>
        <v>0</v>
      </c>
      <c r="BI91" s="83"/>
      <c r="BJ91" s="83"/>
      <c r="BK91" s="83"/>
      <c r="BL91" s="83"/>
      <c r="BM91" s="83"/>
      <c r="BN91" s="83"/>
      <c r="BO91" s="83"/>
      <c r="BP91" s="83"/>
    </row>
    <row r="92" spans="1:68" s="82" customFormat="1" x14ac:dyDescent="0.35">
      <c r="A92" s="82">
        <v>8</v>
      </c>
      <c r="B92" s="71"/>
      <c r="C92" s="71"/>
      <c r="D92" s="71"/>
      <c r="E92" s="71"/>
      <c r="F92" s="71" t="s">
        <v>5</v>
      </c>
      <c r="G92" s="107"/>
      <c r="H92" s="74">
        <f>SUBTOTAL(9,H84:H91)</f>
        <v>0</v>
      </c>
      <c r="I92" s="75">
        <f t="shared" si="447"/>
        <v>0</v>
      </c>
      <c r="J92" s="88">
        <f t="shared" ref="J92:M92" si="464">SUBTOTAL(9,J84:J91)</f>
        <v>0</v>
      </c>
      <c r="K92" s="74">
        <f>SUBTOTAL(9,K84:K91)</f>
        <v>0</v>
      </c>
      <c r="L92" s="75">
        <f t="shared" si="448"/>
        <v>0</v>
      </c>
      <c r="M92" s="88">
        <f t="shared" si="464"/>
        <v>0</v>
      </c>
      <c r="N92" s="74">
        <f>SUBTOTAL(9,N84:N91)</f>
        <v>0</v>
      </c>
      <c r="O92" s="74">
        <f t="shared" si="450"/>
        <v>0</v>
      </c>
      <c r="P92" s="88">
        <f t="shared" ref="P92" si="465">SUBTOTAL(9,P84:P91)</f>
        <v>0</v>
      </c>
      <c r="Q92" s="92"/>
      <c r="R92" s="123">
        <f t="shared" ref="R92:Z92" si="466">SUBTOTAL(9,R84:R91)</f>
        <v>0</v>
      </c>
      <c r="S92" s="75">
        <f t="shared" ref="S92" si="467">IFERROR(T92/R92,0)</f>
        <v>0</v>
      </c>
      <c r="T92" s="88">
        <f t="shared" si="466"/>
        <v>0</v>
      </c>
      <c r="U92" s="123">
        <f t="shared" si="466"/>
        <v>0</v>
      </c>
      <c r="V92" s="75">
        <f t="shared" ref="V92" si="468">IFERROR(W92/U92,0)</f>
        <v>0</v>
      </c>
      <c r="W92" s="88">
        <f t="shared" si="466"/>
        <v>0</v>
      </c>
      <c r="X92" s="123">
        <f t="shared" si="466"/>
        <v>0</v>
      </c>
      <c r="Y92" s="123">
        <f t="shared" si="404"/>
        <v>0</v>
      </c>
      <c r="Z92" s="76">
        <f t="shared" si="466"/>
        <v>0</v>
      </c>
      <c r="AA92" s="79"/>
      <c r="AB92" s="80">
        <f t="shared" ref="AB92:AC92" si="469">SUBTOTAL(9,AB84:AB91)</f>
        <v>0</v>
      </c>
      <c r="AC92" s="81">
        <f t="shared" si="469"/>
        <v>0</v>
      </c>
      <c r="AD92" s="79"/>
      <c r="AE92" s="80">
        <f t="shared" ref="AE92:BF92" si="470">SUBTOTAL(9,AE84:AE91)</f>
        <v>0</v>
      </c>
      <c r="AF92" s="81">
        <f t="shared" si="470"/>
        <v>0</v>
      </c>
      <c r="AG92" s="80">
        <f t="shared" si="470"/>
        <v>0</v>
      </c>
      <c r="AH92" s="80">
        <f t="shared" si="470"/>
        <v>0</v>
      </c>
      <c r="AI92" s="80">
        <f t="shared" si="470"/>
        <v>0</v>
      </c>
      <c r="AJ92" s="80">
        <f t="shared" si="470"/>
        <v>0</v>
      </c>
      <c r="AK92" s="80">
        <f t="shared" si="470"/>
        <v>0</v>
      </c>
      <c r="AL92" s="80">
        <f t="shared" si="470"/>
        <v>0</v>
      </c>
      <c r="AM92" s="80">
        <f t="shared" si="470"/>
        <v>0</v>
      </c>
      <c r="AN92" s="80">
        <f t="shared" si="470"/>
        <v>0</v>
      </c>
      <c r="AO92" s="80">
        <f t="shared" si="470"/>
        <v>0</v>
      </c>
      <c r="AP92" s="80">
        <f t="shared" si="470"/>
        <v>0</v>
      </c>
      <c r="AQ92" s="80">
        <f t="shared" si="470"/>
        <v>0</v>
      </c>
      <c r="AR92" s="80">
        <f t="shared" si="470"/>
        <v>0</v>
      </c>
      <c r="AS92" s="80">
        <f t="shared" si="470"/>
        <v>0</v>
      </c>
      <c r="AT92" s="80">
        <f t="shared" si="470"/>
        <v>0</v>
      </c>
      <c r="AU92" s="80">
        <f t="shared" si="470"/>
        <v>0</v>
      </c>
      <c r="AV92" s="80">
        <f t="shared" si="470"/>
        <v>0</v>
      </c>
      <c r="AW92" s="80">
        <f t="shared" si="470"/>
        <v>0</v>
      </c>
      <c r="AX92" s="80">
        <f t="shared" si="470"/>
        <v>0</v>
      </c>
      <c r="AY92" s="80">
        <f t="shared" si="470"/>
        <v>0</v>
      </c>
      <c r="AZ92" s="80">
        <f t="shared" si="470"/>
        <v>0</v>
      </c>
      <c r="BA92" s="80">
        <f t="shared" si="470"/>
        <v>0</v>
      </c>
      <c r="BB92" s="80">
        <f t="shared" si="470"/>
        <v>0</v>
      </c>
      <c r="BC92" s="80">
        <f t="shared" si="470"/>
        <v>0</v>
      </c>
      <c r="BD92" s="80">
        <f t="shared" si="470"/>
        <v>0</v>
      </c>
      <c r="BE92" s="80">
        <f t="shared" si="470"/>
        <v>0</v>
      </c>
      <c r="BF92" s="81">
        <f t="shared" si="470"/>
        <v>0</v>
      </c>
      <c r="BH92" s="84">
        <f t="shared" si="462"/>
        <v>0</v>
      </c>
    </row>
    <row r="93" spans="1:68" x14ac:dyDescent="0.35">
      <c r="F93" s="13"/>
      <c r="G93" s="14"/>
      <c r="H93" s="14"/>
      <c r="I93" s="68"/>
      <c r="J93" s="68"/>
      <c r="K93" s="14"/>
      <c r="L93" s="68"/>
      <c r="M93" s="68"/>
      <c r="N93" s="68"/>
      <c r="O93" s="68"/>
      <c r="P93" s="68"/>
      <c r="Q93" s="87"/>
      <c r="R93" s="121"/>
      <c r="S93" s="68"/>
      <c r="T93" s="14"/>
      <c r="U93" s="14"/>
      <c r="V93" s="14"/>
      <c r="W93" s="14"/>
      <c r="X93" s="14"/>
      <c r="Y93" s="14"/>
      <c r="Z93" s="53"/>
    </row>
    <row r="94" spans="1:68" x14ac:dyDescent="0.35">
      <c r="F94" s="52" t="s">
        <v>47</v>
      </c>
      <c r="G94" s="53"/>
      <c r="H94" s="14"/>
      <c r="I94" s="68"/>
      <c r="J94" s="68"/>
      <c r="K94" s="14"/>
      <c r="L94" s="68"/>
      <c r="M94" s="68"/>
      <c r="N94" s="68"/>
      <c r="O94" s="68"/>
      <c r="P94" s="68"/>
      <c r="Q94" s="87"/>
      <c r="R94" s="121"/>
      <c r="S94" s="68"/>
      <c r="T94" s="14"/>
      <c r="U94" s="14"/>
      <c r="V94" s="14"/>
      <c r="W94" s="14"/>
      <c r="X94" s="14"/>
      <c r="Y94" s="14"/>
      <c r="Z94" s="53"/>
    </row>
    <row r="95" spans="1:68" x14ac:dyDescent="0.35">
      <c r="B95" s="5">
        <f>'1. Algemene vragen'!$D$10</f>
        <v>0</v>
      </c>
      <c r="C95" s="6" t="str">
        <f>VLOOKUP('1. Algemene vragen'!$D$16,Parameters!$B$6:$D$9,3,TRUE)</f>
        <v>Klein</v>
      </c>
      <c r="D95" s="6" t="s">
        <v>154</v>
      </c>
      <c r="E95" s="5" t="str">
        <f>$F$94</f>
        <v>Financien en Control</v>
      </c>
      <c r="F95" s="13" t="s">
        <v>48</v>
      </c>
      <c r="G95" s="14"/>
      <c r="H95" s="103">
        <v>0</v>
      </c>
      <c r="I95" s="61">
        <f t="shared" ref="I95:I103" si="471">IFERROR(J95/H95,0)</f>
        <v>0</v>
      </c>
      <c r="J95" s="104">
        <v>0</v>
      </c>
      <c r="K95" s="103">
        <v>0</v>
      </c>
      <c r="L95" s="61">
        <f t="shared" ref="L95:L103" si="472">IFERROR(M95/K95,0)</f>
        <v>0</v>
      </c>
      <c r="M95" s="104">
        <v>0</v>
      </c>
      <c r="N95" s="125">
        <f t="shared" ref="N95:N102" si="473">H95+K95</f>
        <v>0</v>
      </c>
      <c r="O95" s="125">
        <f t="shared" si="450"/>
        <v>0</v>
      </c>
      <c r="P95" s="61">
        <f t="shared" ref="P95:P102" si="474">J95+M95</f>
        <v>0</v>
      </c>
      <c r="Q95" s="16"/>
      <c r="R95" s="119">
        <v>0</v>
      </c>
      <c r="S95" s="61">
        <f t="shared" ref="S95:S102" si="475">I95</f>
        <v>0</v>
      </c>
      <c r="T95" s="104">
        <f t="shared" ref="T95:T102" si="476">R95*S95</f>
        <v>0</v>
      </c>
      <c r="U95" s="103">
        <v>0</v>
      </c>
      <c r="V95" s="61">
        <f t="shared" ref="V95:V102" si="477">L95</f>
        <v>0</v>
      </c>
      <c r="W95" s="104">
        <f t="shared" ref="W95:W102" si="478">U95*V95</f>
        <v>0</v>
      </c>
      <c r="X95" s="125">
        <f t="shared" ref="X95:X102" si="479">R95+U95</f>
        <v>0</v>
      </c>
      <c r="Y95" s="125">
        <f t="shared" si="404"/>
        <v>0</v>
      </c>
      <c r="Z95" s="61">
        <f t="shared" ref="Z95:Z102" si="480">T95+W95</f>
        <v>0</v>
      </c>
      <c r="AB95" s="62">
        <v>0</v>
      </c>
      <c r="AC95" s="64">
        <v>0</v>
      </c>
      <c r="AD95" s="10"/>
      <c r="AE95" s="62">
        <v>0</v>
      </c>
      <c r="AF95" s="64">
        <v>0</v>
      </c>
      <c r="AG95" s="62">
        <v>0</v>
      </c>
      <c r="AH95" s="64">
        <v>0</v>
      </c>
      <c r="AI95" s="62">
        <v>0</v>
      </c>
      <c r="AJ95" s="64">
        <v>0</v>
      </c>
      <c r="AK95" s="62">
        <v>0</v>
      </c>
      <c r="AL95" s="64">
        <v>0</v>
      </c>
      <c r="AM95" s="62">
        <v>0</v>
      </c>
      <c r="AN95" s="64">
        <v>0</v>
      </c>
      <c r="AO95" s="62">
        <v>0</v>
      </c>
      <c r="AP95" s="64">
        <v>0</v>
      </c>
      <c r="AQ95" s="62">
        <v>0</v>
      </c>
      <c r="AR95" s="64">
        <v>0</v>
      </c>
      <c r="AS95" s="62">
        <f t="shared" ref="AS95:AS102" si="481">$H95</f>
        <v>0</v>
      </c>
      <c r="AT95" s="64">
        <f t="shared" ref="AT95:AT102" si="482">$J95+$K95</f>
        <v>0</v>
      </c>
      <c r="AU95" s="62">
        <v>0</v>
      </c>
      <c r="AV95" s="64">
        <v>0</v>
      </c>
      <c r="AW95" s="62">
        <v>0</v>
      </c>
      <c r="AX95" s="64">
        <v>0</v>
      </c>
      <c r="AY95" s="62">
        <v>0</v>
      </c>
      <c r="AZ95" s="64">
        <v>0</v>
      </c>
      <c r="BA95" s="62">
        <v>0</v>
      </c>
      <c r="BB95" s="64">
        <v>0</v>
      </c>
      <c r="BC95" s="62">
        <v>0</v>
      </c>
      <c r="BD95" s="64">
        <v>0</v>
      </c>
      <c r="BE95" s="62">
        <f t="shared" ref="BE95:BE102" si="483">AE95+AG95+AI95+AK95+AM95+AO95+AQ95+AS95+AU95+AW95+AY95+BA95+BC95</f>
        <v>0</v>
      </c>
      <c r="BF95" s="64">
        <f t="shared" ref="BF95:BF102" si="484">AF95+AH95+AJ95+AL95+AN95+AP95+AR95+AT95+AV95+AX95+AZ95+BB95+BD95</f>
        <v>0</v>
      </c>
      <c r="BG95" s="83"/>
      <c r="BH95" s="84">
        <f t="shared" ref="BH95:BH103" si="485">H95-BE95</f>
        <v>0</v>
      </c>
      <c r="BI95" s="83"/>
      <c r="BJ95" s="83"/>
      <c r="BK95" s="83"/>
      <c r="BL95" s="83"/>
      <c r="BM95" s="83"/>
      <c r="BN95" s="83"/>
      <c r="BO95" s="83"/>
      <c r="BP95" s="83"/>
    </row>
    <row r="96" spans="1:68" x14ac:dyDescent="0.35">
      <c r="B96" s="5">
        <f>'1. Algemene vragen'!$D$10</f>
        <v>0</v>
      </c>
      <c r="C96" s="6" t="str">
        <f>VLOOKUP('1. Algemene vragen'!$D$16,Parameters!$B$6:$D$9,3,TRUE)</f>
        <v>Klein</v>
      </c>
      <c r="D96" s="6" t="s">
        <v>154</v>
      </c>
      <c r="E96" s="5" t="str">
        <f t="shared" ref="E96:E102" si="486">$F$94</f>
        <v>Financien en Control</v>
      </c>
      <c r="F96" s="13" t="s">
        <v>141</v>
      </c>
      <c r="G96" s="14"/>
      <c r="H96" s="99">
        <v>0</v>
      </c>
      <c r="I96" s="61">
        <f t="shared" si="471"/>
        <v>0</v>
      </c>
      <c r="J96" s="100">
        <v>0</v>
      </c>
      <c r="K96" s="103">
        <v>0</v>
      </c>
      <c r="L96" s="61">
        <f t="shared" si="472"/>
        <v>0</v>
      </c>
      <c r="M96" s="104">
        <v>0</v>
      </c>
      <c r="N96" s="125">
        <f t="shared" si="473"/>
        <v>0</v>
      </c>
      <c r="O96" s="125">
        <f t="shared" si="450"/>
        <v>0</v>
      </c>
      <c r="P96" s="61">
        <f t="shared" si="474"/>
        <v>0</v>
      </c>
      <c r="Q96" s="16"/>
      <c r="R96" s="119">
        <v>0</v>
      </c>
      <c r="S96" s="61">
        <f t="shared" si="475"/>
        <v>0</v>
      </c>
      <c r="T96" s="104">
        <f t="shared" si="476"/>
        <v>0</v>
      </c>
      <c r="U96" s="103">
        <v>0</v>
      </c>
      <c r="V96" s="61">
        <f t="shared" si="477"/>
        <v>0</v>
      </c>
      <c r="W96" s="104">
        <f t="shared" si="478"/>
        <v>0</v>
      </c>
      <c r="X96" s="125">
        <f t="shared" si="479"/>
        <v>0</v>
      </c>
      <c r="Y96" s="125">
        <f t="shared" si="404"/>
        <v>0</v>
      </c>
      <c r="Z96" s="61">
        <f t="shared" si="480"/>
        <v>0</v>
      </c>
      <c r="AB96" s="62">
        <v>0</v>
      </c>
      <c r="AC96" s="64">
        <v>0</v>
      </c>
      <c r="AD96" s="10"/>
      <c r="AE96" s="62">
        <v>0</v>
      </c>
      <c r="AF96" s="64">
        <v>0</v>
      </c>
      <c r="AG96" s="62">
        <v>0</v>
      </c>
      <c r="AH96" s="64">
        <v>0</v>
      </c>
      <c r="AI96" s="62">
        <v>0</v>
      </c>
      <c r="AJ96" s="64">
        <v>0</v>
      </c>
      <c r="AK96" s="62">
        <v>0</v>
      </c>
      <c r="AL96" s="64">
        <v>0</v>
      </c>
      <c r="AM96" s="62">
        <v>0</v>
      </c>
      <c r="AN96" s="64">
        <v>0</v>
      </c>
      <c r="AO96" s="62">
        <v>0</v>
      </c>
      <c r="AP96" s="64">
        <v>0</v>
      </c>
      <c r="AQ96" s="62">
        <v>0</v>
      </c>
      <c r="AR96" s="64">
        <v>0</v>
      </c>
      <c r="AS96" s="62">
        <f t="shared" si="481"/>
        <v>0</v>
      </c>
      <c r="AT96" s="64">
        <f t="shared" si="482"/>
        <v>0</v>
      </c>
      <c r="AU96" s="62">
        <v>0</v>
      </c>
      <c r="AV96" s="64">
        <v>0</v>
      </c>
      <c r="AW96" s="62">
        <v>0</v>
      </c>
      <c r="AX96" s="64">
        <v>0</v>
      </c>
      <c r="AY96" s="62">
        <v>0</v>
      </c>
      <c r="AZ96" s="64">
        <v>0</v>
      </c>
      <c r="BA96" s="62">
        <v>0</v>
      </c>
      <c r="BB96" s="64">
        <v>0</v>
      </c>
      <c r="BC96" s="62">
        <v>0</v>
      </c>
      <c r="BD96" s="64">
        <v>0</v>
      </c>
      <c r="BE96" s="63">
        <f t="shared" si="483"/>
        <v>0</v>
      </c>
      <c r="BF96" s="64">
        <f t="shared" si="484"/>
        <v>0</v>
      </c>
      <c r="BG96" s="83"/>
      <c r="BH96" s="84">
        <f t="shared" si="485"/>
        <v>0</v>
      </c>
      <c r="BI96" s="83"/>
      <c r="BJ96" s="83"/>
      <c r="BK96" s="83"/>
      <c r="BL96" s="83"/>
      <c r="BM96" s="83"/>
      <c r="BN96" s="83"/>
      <c r="BO96" s="83"/>
      <c r="BP96" s="83"/>
    </row>
    <row r="97" spans="1:68" x14ac:dyDescent="0.35">
      <c r="B97" s="5">
        <f>'1. Algemene vragen'!$D$10</f>
        <v>0</v>
      </c>
      <c r="C97" s="6" t="str">
        <f>VLOOKUP('1. Algemene vragen'!$D$16,Parameters!$B$6:$D$9,3,TRUE)</f>
        <v>Klein</v>
      </c>
      <c r="D97" s="6" t="s">
        <v>154</v>
      </c>
      <c r="E97" s="5" t="str">
        <f t="shared" si="486"/>
        <v>Financien en Control</v>
      </c>
      <c r="F97" s="13" t="s">
        <v>142</v>
      </c>
      <c r="G97" s="14"/>
      <c r="H97" s="99">
        <v>0</v>
      </c>
      <c r="I97" s="61">
        <f t="shared" si="471"/>
        <v>0</v>
      </c>
      <c r="J97" s="100">
        <v>0</v>
      </c>
      <c r="K97" s="103">
        <v>0</v>
      </c>
      <c r="L97" s="61">
        <f t="shared" si="472"/>
        <v>0</v>
      </c>
      <c r="M97" s="104">
        <v>0</v>
      </c>
      <c r="N97" s="125">
        <f t="shared" si="473"/>
        <v>0</v>
      </c>
      <c r="O97" s="125">
        <f t="shared" si="450"/>
        <v>0</v>
      </c>
      <c r="P97" s="61">
        <f t="shared" si="474"/>
        <v>0</v>
      </c>
      <c r="Q97" s="16"/>
      <c r="R97" s="119">
        <v>0</v>
      </c>
      <c r="S97" s="61">
        <f t="shared" si="475"/>
        <v>0</v>
      </c>
      <c r="T97" s="104">
        <f t="shared" si="476"/>
        <v>0</v>
      </c>
      <c r="U97" s="103">
        <v>0</v>
      </c>
      <c r="V97" s="61">
        <f t="shared" si="477"/>
        <v>0</v>
      </c>
      <c r="W97" s="104">
        <f t="shared" si="478"/>
        <v>0</v>
      </c>
      <c r="X97" s="125">
        <f t="shared" si="479"/>
        <v>0</v>
      </c>
      <c r="Y97" s="125">
        <f t="shared" si="404"/>
        <v>0</v>
      </c>
      <c r="Z97" s="61">
        <f t="shared" si="480"/>
        <v>0</v>
      </c>
      <c r="AB97" s="62">
        <v>0</v>
      </c>
      <c r="AC97" s="64">
        <v>0</v>
      </c>
      <c r="AD97" s="10"/>
      <c r="AE97" s="62">
        <v>0</v>
      </c>
      <c r="AF97" s="64">
        <v>0</v>
      </c>
      <c r="AG97" s="62">
        <v>0</v>
      </c>
      <c r="AH97" s="64">
        <v>0</v>
      </c>
      <c r="AI97" s="62">
        <v>0</v>
      </c>
      <c r="AJ97" s="64">
        <v>0</v>
      </c>
      <c r="AK97" s="62">
        <v>0</v>
      </c>
      <c r="AL97" s="64">
        <v>0</v>
      </c>
      <c r="AM97" s="62">
        <v>0</v>
      </c>
      <c r="AN97" s="64">
        <v>0</v>
      </c>
      <c r="AO97" s="62">
        <v>0</v>
      </c>
      <c r="AP97" s="64">
        <v>0</v>
      </c>
      <c r="AQ97" s="62">
        <v>0</v>
      </c>
      <c r="AR97" s="64">
        <v>0</v>
      </c>
      <c r="AS97" s="62">
        <f t="shared" si="481"/>
        <v>0</v>
      </c>
      <c r="AT97" s="64">
        <f t="shared" si="482"/>
        <v>0</v>
      </c>
      <c r="AU97" s="62">
        <v>0</v>
      </c>
      <c r="AV97" s="64">
        <v>0</v>
      </c>
      <c r="AW97" s="62">
        <v>0</v>
      </c>
      <c r="AX97" s="64">
        <v>0</v>
      </c>
      <c r="AY97" s="62">
        <v>0</v>
      </c>
      <c r="AZ97" s="64">
        <v>0</v>
      </c>
      <c r="BA97" s="62">
        <v>0</v>
      </c>
      <c r="BB97" s="64">
        <v>0</v>
      </c>
      <c r="BC97" s="62">
        <v>0</v>
      </c>
      <c r="BD97" s="64">
        <v>0</v>
      </c>
      <c r="BE97" s="63">
        <f t="shared" si="483"/>
        <v>0</v>
      </c>
      <c r="BF97" s="64">
        <f t="shared" si="484"/>
        <v>0</v>
      </c>
      <c r="BG97" s="83"/>
      <c r="BH97" s="84">
        <f t="shared" si="485"/>
        <v>0</v>
      </c>
      <c r="BI97" s="83"/>
      <c r="BJ97" s="83"/>
      <c r="BK97" s="83"/>
      <c r="BL97" s="83"/>
      <c r="BM97" s="83"/>
      <c r="BN97" s="83"/>
      <c r="BO97" s="83"/>
      <c r="BP97" s="83"/>
    </row>
    <row r="98" spans="1:68" x14ac:dyDescent="0.35">
      <c r="B98" s="5">
        <f>'1. Algemene vragen'!$D$10</f>
        <v>0</v>
      </c>
      <c r="C98" s="6" t="str">
        <f>VLOOKUP('1. Algemene vragen'!$D$16,Parameters!$B$6:$D$9,3,TRUE)</f>
        <v>Klein</v>
      </c>
      <c r="D98" s="6" t="s">
        <v>154</v>
      </c>
      <c r="E98" s="5" t="str">
        <f t="shared" si="486"/>
        <v>Financien en Control</v>
      </c>
      <c r="F98" s="13" t="s">
        <v>49</v>
      </c>
      <c r="G98" s="14"/>
      <c r="H98" s="99">
        <v>0</v>
      </c>
      <c r="I98" s="61">
        <f t="shared" si="471"/>
        <v>0</v>
      </c>
      <c r="J98" s="100">
        <v>0</v>
      </c>
      <c r="K98" s="103">
        <v>0</v>
      </c>
      <c r="L98" s="61">
        <f t="shared" si="472"/>
        <v>0</v>
      </c>
      <c r="M98" s="104">
        <v>0</v>
      </c>
      <c r="N98" s="125">
        <f t="shared" si="473"/>
        <v>0</v>
      </c>
      <c r="O98" s="125">
        <f t="shared" si="450"/>
        <v>0</v>
      </c>
      <c r="P98" s="61">
        <f t="shared" si="474"/>
        <v>0</v>
      </c>
      <c r="Q98" s="16"/>
      <c r="R98" s="119">
        <v>0</v>
      </c>
      <c r="S98" s="61">
        <f t="shared" si="475"/>
        <v>0</v>
      </c>
      <c r="T98" s="104">
        <f t="shared" si="476"/>
        <v>0</v>
      </c>
      <c r="U98" s="103">
        <v>0</v>
      </c>
      <c r="V98" s="61">
        <f t="shared" si="477"/>
        <v>0</v>
      </c>
      <c r="W98" s="104">
        <f t="shared" si="478"/>
        <v>0</v>
      </c>
      <c r="X98" s="125">
        <f t="shared" si="479"/>
        <v>0</v>
      </c>
      <c r="Y98" s="125">
        <f t="shared" si="404"/>
        <v>0</v>
      </c>
      <c r="Z98" s="61">
        <f t="shared" si="480"/>
        <v>0</v>
      </c>
      <c r="AB98" s="62">
        <v>0</v>
      </c>
      <c r="AC98" s="64">
        <v>0</v>
      </c>
      <c r="AD98" s="10"/>
      <c r="AE98" s="62">
        <v>0</v>
      </c>
      <c r="AF98" s="64">
        <v>0</v>
      </c>
      <c r="AG98" s="62">
        <v>0</v>
      </c>
      <c r="AH98" s="64">
        <v>0</v>
      </c>
      <c r="AI98" s="62">
        <v>0</v>
      </c>
      <c r="AJ98" s="64">
        <v>0</v>
      </c>
      <c r="AK98" s="62">
        <v>0</v>
      </c>
      <c r="AL98" s="64">
        <v>0</v>
      </c>
      <c r="AM98" s="62">
        <v>0</v>
      </c>
      <c r="AN98" s="64">
        <v>0</v>
      </c>
      <c r="AO98" s="62">
        <v>0</v>
      </c>
      <c r="AP98" s="64">
        <v>0</v>
      </c>
      <c r="AQ98" s="62">
        <v>0</v>
      </c>
      <c r="AR98" s="64">
        <v>0</v>
      </c>
      <c r="AS98" s="62">
        <f t="shared" si="481"/>
        <v>0</v>
      </c>
      <c r="AT98" s="64">
        <f t="shared" si="482"/>
        <v>0</v>
      </c>
      <c r="AU98" s="62">
        <v>0</v>
      </c>
      <c r="AV98" s="64">
        <v>0</v>
      </c>
      <c r="AW98" s="62">
        <v>0</v>
      </c>
      <c r="AX98" s="64">
        <v>0</v>
      </c>
      <c r="AY98" s="62">
        <v>0</v>
      </c>
      <c r="AZ98" s="64">
        <v>0</v>
      </c>
      <c r="BA98" s="62">
        <v>0</v>
      </c>
      <c r="BB98" s="64">
        <v>0</v>
      </c>
      <c r="BC98" s="62">
        <v>0</v>
      </c>
      <c r="BD98" s="64">
        <v>0</v>
      </c>
      <c r="BE98" s="63">
        <f t="shared" si="483"/>
        <v>0</v>
      </c>
      <c r="BF98" s="64">
        <f t="shared" si="484"/>
        <v>0</v>
      </c>
      <c r="BG98" s="83"/>
      <c r="BH98" s="84">
        <f t="shared" si="485"/>
        <v>0</v>
      </c>
      <c r="BI98" s="83"/>
      <c r="BJ98" s="83"/>
      <c r="BK98" s="83"/>
      <c r="BL98" s="83"/>
      <c r="BM98" s="83"/>
      <c r="BN98" s="83"/>
      <c r="BO98" s="83"/>
      <c r="BP98" s="83"/>
    </row>
    <row r="99" spans="1:68" x14ac:dyDescent="0.35">
      <c r="B99" s="5">
        <f>'1. Algemene vragen'!$D$10</f>
        <v>0</v>
      </c>
      <c r="C99" s="6" t="str">
        <f>VLOOKUP('1. Algemene vragen'!$D$16,Parameters!$B$6:$D$9,3,TRUE)</f>
        <v>Klein</v>
      </c>
      <c r="D99" s="6" t="s">
        <v>154</v>
      </c>
      <c r="E99" s="5" t="str">
        <f t="shared" si="486"/>
        <v>Financien en Control</v>
      </c>
      <c r="F99" s="13" t="s">
        <v>50</v>
      </c>
      <c r="G99" s="14"/>
      <c r="H99" s="99">
        <v>0</v>
      </c>
      <c r="I99" s="61">
        <f t="shared" si="471"/>
        <v>0</v>
      </c>
      <c r="J99" s="100">
        <v>0</v>
      </c>
      <c r="K99" s="103">
        <v>0</v>
      </c>
      <c r="L99" s="61">
        <f t="shared" si="472"/>
        <v>0</v>
      </c>
      <c r="M99" s="104">
        <v>0</v>
      </c>
      <c r="N99" s="125">
        <f t="shared" si="473"/>
        <v>0</v>
      </c>
      <c r="O99" s="125">
        <f t="shared" si="450"/>
        <v>0</v>
      </c>
      <c r="P99" s="61">
        <f t="shared" si="474"/>
        <v>0</v>
      </c>
      <c r="Q99" s="16"/>
      <c r="R99" s="119">
        <v>0</v>
      </c>
      <c r="S99" s="61">
        <f t="shared" si="475"/>
        <v>0</v>
      </c>
      <c r="T99" s="104">
        <f t="shared" si="476"/>
        <v>0</v>
      </c>
      <c r="U99" s="103">
        <v>0</v>
      </c>
      <c r="V99" s="61">
        <f t="shared" si="477"/>
        <v>0</v>
      </c>
      <c r="W99" s="104">
        <f t="shared" si="478"/>
        <v>0</v>
      </c>
      <c r="X99" s="125">
        <f t="shared" si="479"/>
        <v>0</v>
      </c>
      <c r="Y99" s="125">
        <f t="shared" si="404"/>
        <v>0</v>
      </c>
      <c r="Z99" s="61">
        <f t="shared" si="480"/>
        <v>0</v>
      </c>
      <c r="AB99" s="62">
        <v>0</v>
      </c>
      <c r="AC99" s="64">
        <v>0</v>
      </c>
      <c r="AD99" s="10"/>
      <c r="AE99" s="62">
        <v>0</v>
      </c>
      <c r="AF99" s="64">
        <v>0</v>
      </c>
      <c r="AG99" s="62">
        <v>0</v>
      </c>
      <c r="AH99" s="64">
        <v>0</v>
      </c>
      <c r="AI99" s="62">
        <v>0</v>
      </c>
      <c r="AJ99" s="64">
        <v>0</v>
      </c>
      <c r="AK99" s="62">
        <v>0</v>
      </c>
      <c r="AL99" s="64">
        <v>0</v>
      </c>
      <c r="AM99" s="62">
        <v>0</v>
      </c>
      <c r="AN99" s="64">
        <v>0</v>
      </c>
      <c r="AO99" s="62">
        <v>0</v>
      </c>
      <c r="AP99" s="64">
        <v>0</v>
      </c>
      <c r="AQ99" s="62">
        <v>0</v>
      </c>
      <c r="AR99" s="64">
        <v>0</v>
      </c>
      <c r="AS99" s="62">
        <f t="shared" si="481"/>
        <v>0</v>
      </c>
      <c r="AT99" s="64">
        <f t="shared" si="482"/>
        <v>0</v>
      </c>
      <c r="AU99" s="62">
        <v>0</v>
      </c>
      <c r="AV99" s="64">
        <v>0</v>
      </c>
      <c r="AW99" s="62">
        <v>0</v>
      </c>
      <c r="AX99" s="64">
        <v>0</v>
      </c>
      <c r="AY99" s="62">
        <v>0</v>
      </c>
      <c r="AZ99" s="64">
        <v>0</v>
      </c>
      <c r="BA99" s="62">
        <v>0</v>
      </c>
      <c r="BB99" s="64">
        <v>0</v>
      </c>
      <c r="BC99" s="62">
        <v>0</v>
      </c>
      <c r="BD99" s="64">
        <v>0</v>
      </c>
      <c r="BE99" s="63">
        <f t="shared" si="483"/>
        <v>0</v>
      </c>
      <c r="BF99" s="64">
        <f t="shared" si="484"/>
        <v>0</v>
      </c>
      <c r="BG99" s="83"/>
      <c r="BH99" s="84">
        <f t="shared" si="485"/>
        <v>0</v>
      </c>
      <c r="BI99" s="83"/>
      <c r="BJ99" s="83"/>
      <c r="BK99" s="83"/>
      <c r="BL99" s="83"/>
      <c r="BM99" s="83"/>
      <c r="BN99" s="83"/>
      <c r="BO99" s="83"/>
      <c r="BP99" s="83"/>
    </row>
    <row r="100" spans="1:68" x14ac:dyDescent="0.35">
      <c r="B100" s="5">
        <f>'1. Algemene vragen'!$D$10</f>
        <v>0</v>
      </c>
      <c r="C100" s="6" t="str">
        <f>VLOOKUP('1. Algemene vragen'!$D$16,Parameters!$B$6:$D$9,3,TRUE)</f>
        <v>Klein</v>
      </c>
      <c r="D100" s="6" t="s">
        <v>154</v>
      </c>
      <c r="E100" s="5" t="str">
        <f t="shared" si="486"/>
        <v>Financien en Control</v>
      </c>
      <c r="F100" s="13" t="s">
        <v>143</v>
      </c>
      <c r="G100" s="14"/>
      <c r="H100" s="99">
        <v>0</v>
      </c>
      <c r="I100" s="61">
        <f t="shared" si="471"/>
        <v>0</v>
      </c>
      <c r="J100" s="100">
        <v>0</v>
      </c>
      <c r="K100" s="103">
        <v>0</v>
      </c>
      <c r="L100" s="61">
        <f t="shared" si="472"/>
        <v>0</v>
      </c>
      <c r="M100" s="104">
        <v>0</v>
      </c>
      <c r="N100" s="125">
        <f t="shared" si="473"/>
        <v>0</v>
      </c>
      <c r="O100" s="125">
        <f t="shared" si="450"/>
        <v>0</v>
      </c>
      <c r="P100" s="61">
        <f t="shared" si="474"/>
        <v>0</v>
      </c>
      <c r="Q100" s="16"/>
      <c r="R100" s="119">
        <v>0</v>
      </c>
      <c r="S100" s="61">
        <f t="shared" si="475"/>
        <v>0</v>
      </c>
      <c r="T100" s="104">
        <f t="shared" si="476"/>
        <v>0</v>
      </c>
      <c r="U100" s="103">
        <v>0</v>
      </c>
      <c r="V100" s="61">
        <f t="shared" si="477"/>
        <v>0</v>
      </c>
      <c r="W100" s="104">
        <f t="shared" si="478"/>
        <v>0</v>
      </c>
      <c r="X100" s="125">
        <f t="shared" si="479"/>
        <v>0</v>
      </c>
      <c r="Y100" s="125">
        <f t="shared" si="404"/>
        <v>0</v>
      </c>
      <c r="Z100" s="61">
        <f t="shared" si="480"/>
        <v>0</v>
      </c>
      <c r="AB100" s="62">
        <v>0</v>
      </c>
      <c r="AC100" s="64">
        <v>0</v>
      </c>
      <c r="AD100" s="10"/>
      <c r="AE100" s="62">
        <v>0</v>
      </c>
      <c r="AF100" s="64">
        <v>0</v>
      </c>
      <c r="AG100" s="62">
        <v>0</v>
      </c>
      <c r="AH100" s="64">
        <v>0</v>
      </c>
      <c r="AI100" s="62">
        <v>0</v>
      </c>
      <c r="AJ100" s="64">
        <v>0</v>
      </c>
      <c r="AK100" s="62">
        <v>0</v>
      </c>
      <c r="AL100" s="64">
        <v>0</v>
      </c>
      <c r="AM100" s="62">
        <v>0</v>
      </c>
      <c r="AN100" s="64">
        <v>0</v>
      </c>
      <c r="AO100" s="62">
        <v>0</v>
      </c>
      <c r="AP100" s="64">
        <v>0</v>
      </c>
      <c r="AQ100" s="62">
        <v>0</v>
      </c>
      <c r="AR100" s="64">
        <v>0</v>
      </c>
      <c r="AS100" s="62">
        <f t="shared" si="481"/>
        <v>0</v>
      </c>
      <c r="AT100" s="64">
        <f t="shared" si="482"/>
        <v>0</v>
      </c>
      <c r="AU100" s="62">
        <v>0</v>
      </c>
      <c r="AV100" s="64">
        <v>0</v>
      </c>
      <c r="AW100" s="62">
        <v>0</v>
      </c>
      <c r="AX100" s="64">
        <v>0</v>
      </c>
      <c r="AY100" s="62">
        <v>0</v>
      </c>
      <c r="AZ100" s="64">
        <v>0</v>
      </c>
      <c r="BA100" s="62">
        <v>0</v>
      </c>
      <c r="BB100" s="64">
        <v>0</v>
      </c>
      <c r="BC100" s="62">
        <v>0</v>
      </c>
      <c r="BD100" s="64">
        <v>0</v>
      </c>
      <c r="BE100" s="63">
        <f t="shared" si="483"/>
        <v>0</v>
      </c>
      <c r="BF100" s="64">
        <f t="shared" si="484"/>
        <v>0</v>
      </c>
      <c r="BG100" s="83"/>
      <c r="BH100" s="84">
        <f t="shared" si="485"/>
        <v>0</v>
      </c>
      <c r="BI100" s="83"/>
      <c r="BJ100" s="83"/>
      <c r="BK100" s="83"/>
      <c r="BL100" s="83"/>
      <c r="BM100" s="83"/>
      <c r="BN100" s="83"/>
      <c r="BO100" s="83"/>
      <c r="BP100" s="83"/>
    </row>
    <row r="101" spans="1:68" x14ac:dyDescent="0.35">
      <c r="B101" s="5">
        <f>'1. Algemene vragen'!$D$10</f>
        <v>0</v>
      </c>
      <c r="C101" s="6" t="str">
        <f>VLOOKUP('1. Algemene vragen'!$D$16,Parameters!$B$6:$D$9,3,TRUE)</f>
        <v>Klein</v>
      </c>
      <c r="D101" s="6" t="s">
        <v>154</v>
      </c>
      <c r="E101" s="5" t="str">
        <f t="shared" si="486"/>
        <v>Financien en Control</v>
      </c>
      <c r="F101" s="13" t="s">
        <v>144</v>
      </c>
      <c r="G101" s="14"/>
      <c r="H101" s="99">
        <v>0</v>
      </c>
      <c r="I101" s="61">
        <f t="shared" si="471"/>
        <v>0</v>
      </c>
      <c r="J101" s="100">
        <v>0</v>
      </c>
      <c r="K101" s="103">
        <v>0</v>
      </c>
      <c r="L101" s="61">
        <f t="shared" si="472"/>
        <v>0</v>
      </c>
      <c r="M101" s="104">
        <v>0</v>
      </c>
      <c r="N101" s="125">
        <f t="shared" si="473"/>
        <v>0</v>
      </c>
      <c r="O101" s="125">
        <f t="shared" si="450"/>
        <v>0</v>
      </c>
      <c r="P101" s="61">
        <f t="shared" si="474"/>
        <v>0</v>
      </c>
      <c r="Q101" s="16"/>
      <c r="R101" s="119">
        <v>0</v>
      </c>
      <c r="S101" s="61">
        <f t="shared" si="475"/>
        <v>0</v>
      </c>
      <c r="T101" s="104">
        <f t="shared" si="476"/>
        <v>0</v>
      </c>
      <c r="U101" s="103">
        <v>0</v>
      </c>
      <c r="V101" s="61">
        <f t="shared" si="477"/>
        <v>0</v>
      </c>
      <c r="W101" s="104">
        <f t="shared" si="478"/>
        <v>0</v>
      </c>
      <c r="X101" s="125">
        <f t="shared" si="479"/>
        <v>0</v>
      </c>
      <c r="Y101" s="125">
        <f t="shared" si="404"/>
        <v>0</v>
      </c>
      <c r="Z101" s="61">
        <f t="shared" si="480"/>
        <v>0</v>
      </c>
      <c r="AB101" s="62">
        <v>0</v>
      </c>
      <c r="AC101" s="64">
        <v>0</v>
      </c>
      <c r="AD101" s="10"/>
      <c r="AE101" s="62">
        <v>0</v>
      </c>
      <c r="AF101" s="64">
        <v>0</v>
      </c>
      <c r="AG101" s="62">
        <v>0</v>
      </c>
      <c r="AH101" s="64">
        <v>0</v>
      </c>
      <c r="AI101" s="62">
        <v>0</v>
      </c>
      <c r="AJ101" s="64">
        <v>0</v>
      </c>
      <c r="AK101" s="62">
        <v>0</v>
      </c>
      <c r="AL101" s="64">
        <v>0</v>
      </c>
      <c r="AM101" s="62">
        <v>0</v>
      </c>
      <c r="AN101" s="64">
        <v>0</v>
      </c>
      <c r="AO101" s="62">
        <v>0</v>
      </c>
      <c r="AP101" s="64">
        <v>0</v>
      </c>
      <c r="AQ101" s="62">
        <v>0</v>
      </c>
      <c r="AR101" s="64">
        <v>0</v>
      </c>
      <c r="AS101" s="62">
        <f t="shared" si="481"/>
        <v>0</v>
      </c>
      <c r="AT101" s="64">
        <f t="shared" si="482"/>
        <v>0</v>
      </c>
      <c r="AU101" s="62">
        <v>0</v>
      </c>
      <c r="AV101" s="64">
        <v>0</v>
      </c>
      <c r="AW101" s="62">
        <v>0</v>
      </c>
      <c r="AX101" s="64">
        <v>0</v>
      </c>
      <c r="AY101" s="62">
        <v>0</v>
      </c>
      <c r="AZ101" s="64">
        <v>0</v>
      </c>
      <c r="BA101" s="62">
        <v>0</v>
      </c>
      <c r="BB101" s="64">
        <v>0</v>
      </c>
      <c r="BC101" s="62">
        <v>0</v>
      </c>
      <c r="BD101" s="64">
        <v>0</v>
      </c>
      <c r="BE101" s="63">
        <f t="shared" si="483"/>
        <v>0</v>
      </c>
      <c r="BF101" s="64">
        <f t="shared" si="484"/>
        <v>0</v>
      </c>
      <c r="BG101" s="83"/>
      <c r="BH101" s="84">
        <f t="shared" si="485"/>
        <v>0</v>
      </c>
      <c r="BI101" s="83"/>
      <c r="BJ101" s="83"/>
      <c r="BK101" s="83"/>
      <c r="BL101" s="83"/>
      <c r="BM101" s="83"/>
      <c r="BN101" s="83"/>
      <c r="BO101" s="83"/>
      <c r="BP101" s="83"/>
    </row>
    <row r="102" spans="1:68" x14ac:dyDescent="0.35">
      <c r="B102" s="5">
        <f>'1. Algemene vragen'!$D$10</f>
        <v>0</v>
      </c>
      <c r="C102" s="6" t="str">
        <f>VLOOKUP('1. Algemene vragen'!$D$16,Parameters!$B$6:$D$9,3,TRUE)</f>
        <v>Klein</v>
      </c>
      <c r="D102" s="6" t="s">
        <v>154</v>
      </c>
      <c r="E102" s="5" t="str">
        <f t="shared" si="486"/>
        <v>Financien en Control</v>
      </c>
      <c r="F102" s="13" t="s">
        <v>51</v>
      </c>
      <c r="G102" s="14"/>
      <c r="H102" s="99">
        <v>0</v>
      </c>
      <c r="I102" s="61">
        <f t="shared" si="471"/>
        <v>0</v>
      </c>
      <c r="J102" s="100">
        <v>0</v>
      </c>
      <c r="K102" s="103">
        <v>0</v>
      </c>
      <c r="L102" s="61">
        <f t="shared" si="472"/>
        <v>0</v>
      </c>
      <c r="M102" s="104">
        <v>0</v>
      </c>
      <c r="N102" s="125">
        <f t="shared" si="473"/>
        <v>0</v>
      </c>
      <c r="O102" s="125">
        <f t="shared" si="450"/>
        <v>0</v>
      </c>
      <c r="P102" s="61">
        <f t="shared" si="474"/>
        <v>0</v>
      </c>
      <c r="Q102" s="16"/>
      <c r="R102" s="119">
        <v>0</v>
      </c>
      <c r="S102" s="61">
        <f t="shared" si="475"/>
        <v>0</v>
      </c>
      <c r="T102" s="104">
        <f t="shared" si="476"/>
        <v>0</v>
      </c>
      <c r="U102" s="103">
        <v>0</v>
      </c>
      <c r="V102" s="61">
        <f t="shared" si="477"/>
        <v>0</v>
      </c>
      <c r="W102" s="104">
        <f t="shared" si="478"/>
        <v>0</v>
      </c>
      <c r="X102" s="125">
        <f t="shared" si="479"/>
        <v>0</v>
      </c>
      <c r="Y102" s="125">
        <f t="shared" si="404"/>
        <v>0</v>
      </c>
      <c r="Z102" s="61">
        <f t="shared" si="480"/>
        <v>0</v>
      </c>
      <c r="AB102" s="62">
        <v>0</v>
      </c>
      <c r="AC102" s="64">
        <v>0</v>
      </c>
      <c r="AD102" s="10"/>
      <c r="AE102" s="62">
        <v>0</v>
      </c>
      <c r="AF102" s="64">
        <v>0</v>
      </c>
      <c r="AG102" s="62">
        <v>0</v>
      </c>
      <c r="AH102" s="64">
        <v>0</v>
      </c>
      <c r="AI102" s="62">
        <v>0</v>
      </c>
      <c r="AJ102" s="64">
        <v>0</v>
      </c>
      <c r="AK102" s="62">
        <v>0</v>
      </c>
      <c r="AL102" s="64">
        <v>0</v>
      </c>
      <c r="AM102" s="62">
        <v>0</v>
      </c>
      <c r="AN102" s="64">
        <v>0</v>
      </c>
      <c r="AO102" s="62">
        <v>0</v>
      </c>
      <c r="AP102" s="64">
        <v>0</v>
      </c>
      <c r="AQ102" s="62">
        <v>0</v>
      </c>
      <c r="AR102" s="64">
        <v>0</v>
      </c>
      <c r="AS102" s="62">
        <f t="shared" si="481"/>
        <v>0</v>
      </c>
      <c r="AT102" s="64">
        <f t="shared" si="482"/>
        <v>0</v>
      </c>
      <c r="AU102" s="62">
        <v>0</v>
      </c>
      <c r="AV102" s="64">
        <v>0</v>
      </c>
      <c r="AW102" s="62">
        <v>0</v>
      </c>
      <c r="AX102" s="64">
        <v>0</v>
      </c>
      <c r="AY102" s="62">
        <v>0</v>
      </c>
      <c r="AZ102" s="64">
        <v>0</v>
      </c>
      <c r="BA102" s="62">
        <v>0</v>
      </c>
      <c r="BB102" s="64">
        <v>0</v>
      </c>
      <c r="BC102" s="62">
        <v>0</v>
      </c>
      <c r="BD102" s="64">
        <v>0</v>
      </c>
      <c r="BE102" s="63">
        <f t="shared" si="483"/>
        <v>0</v>
      </c>
      <c r="BF102" s="64">
        <f t="shared" si="484"/>
        <v>0</v>
      </c>
      <c r="BG102" s="83"/>
      <c r="BH102" s="84">
        <f t="shared" si="485"/>
        <v>0</v>
      </c>
      <c r="BI102" s="83"/>
      <c r="BJ102" s="83"/>
      <c r="BK102" s="83"/>
      <c r="BL102" s="83"/>
      <c r="BM102" s="83"/>
      <c r="BN102" s="83"/>
      <c r="BO102" s="83"/>
      <c r="BP102" s="83"/>
    </row>
    <row r="103" spans="1:68" s="82" customFormat="1" x14ac:dyDescent="0.35">
      <c r="A103" s="82">
        <v>9</v>
      </c>
      <c r="B103" s="71"/>
      <c r="C103" s="71"/>
      <c r="D103" s="71"/>
      <c r="E103" s="71"/>
      <c r="F103" s="71" t="s">
        <v>47</v>
      </c>
      <c r="G103" s="107"/>
      <c r="H103" s="74">
        <f>SUBTOTAL(9,H95:H102)</f>
        <v>0</v>
      </c>
      <c r="I103" s="75">
        <f t="shared" si="471"/>
        <v>0</v>
      </c>
      <c r="J103" s="88">
        <f t="shared" ref="J103:M103" si="487">SUBTOTAL(9,J95:J102)</f>
        <v>0</v>
      </c>
      <c r="K103" s="74">
        <f>SUBTOTAL(9,K95:K102)</f>
        <v>0</v>
      </c>
      <c r="L103" s="75">
        <f t="shared" si="472"/>
        <v>0</v>
      </c>
      <c r="M103" s="88">
        <f t="shared" si="487"/>
        <v>0</v>
      </c>
      <c r="N103" s="74">
        <f>SUBTOTAL(9,N95:N102)</f>
        <v>0</v>
      </c>
      <c r="O103" s="74">
        <f t="shared" si="450"/>
        <v>0</v>
      </c>
      <c r="P103" s="88">
        <f t="shared" ref="P103" si="488">SUBTOTAL(9,P95:P102)</f>
        <v>0</v>
      </c>
      <c r="Q103" s="92"/>
      <c r="R103" s="123">
        <f t="shared" ref="R103:Z103" si="489">SUBTOTAL(9,R95:R102)</f>
        <v>0</v>
      </c>
      <c r="S103" s="75">
        <f t="shared" ref="S103" si="490">IFERROR(T103/R103,0)</f>
        <v>0</v>
      </c>
      <c r="T103" s="88">
        <f t="shared" si="489"/>
        <v>0</v>
      </c>
      <c r="U103" s="123">
        <f t="shared" si="489"/>
        <v>0</v>
      </c>
      <c r="V103" s="75">
        <f t="shared" ref="V103" si="491">IFERROR(W103/U103,0)</f>
        <v>0</v>
      </c>
      <c r="W103" s="88">
        <f t="shared" si="489"/>
        <v>0</v>
      </c>
      <c r="X103" s="123">
        <f t="shared" si="489"/>
        <v>0</v>
      </c>
      <c r="Y103" s="123">
        <f t="shared" si="404"/>
        <v>0</v>
      </c>
      <c r="Z103" s="76">
        <f t="shared" si="489"/>
        <v>0</v>
      </c>
      <c r="AA103" s="79"/>
      <c r="AB103" s="80">
        <f t="shared" ref="AB103:AC103" si="492">SUBTOTAL(9,AB95:AB102)</f>
        <v>0</v>
      </c>
      <c r="AC103" s="81">
        <f t="shared" si="492"/>
        <v>0</v>
      </c>
      <c r="AD103" s="79"/>
      <c r="AE103" s="80">
        <f t="shared" ref="AE103:BF103" si="493">SUBTOTAL(9,AE95:AE102)</f>
        <v>0</v>
      </c>
      <c r="AF103" s="81">
        <f t="shared" si="493"/>
        <v>0</v>
      </c>
      <c r="AG103" s="80">
        <f t="shared" si="493"/>
        <v>0</v>
      </c>
      <c r="AH103" s="80">
        <f t="shared" si="493"/>
        <v>0</v>
      </c>
      <c r="AI103" s="80">
        <f t="shared" si="493"/>
        <v>0</v>
      </c>
      <c r="AJ103" s="80">
        <f t="shared" si="493"/>
        <v>0</v>
      </c>
      <c r="AK103" s="80">
        <f t="shared" si="493"/>
        <v>0</v>
      </c>
      <c r="AL103" s="80">
        <f t="shared" si="493"/>
        <v>0</v>
      </c>
      <c r="AM103" s="80">
        <f t="shared" si="493"/>
        <v>0</v>
      </c>
      <c r="AN103" s="80">
        <f t="shared" si="493"/>
        <v>0</v>
      </c>
      <c r="AO103" s="80">
        <f t="shared" si="493"/>
        <v>0</v>
      </c>
      <c r="AP103" s="80">
        <f t="shared" si="493"/>
        <v>0</v>
      </c>
      <c r="AQ103" s="80">
        <f t="shared" si="493"/>
        <v>0</v>
      </c>
      <c r="AR103" s="80">
        <f t="shared" si="493"/>
        <v>0</v>
      </c>
      <c r="AS103" s="80">
        <f t="shared" si="493"/>
        <v>0</v>
      </c>
      <c r="AT103" s="80">
        <f t="shared" si="493"/>
        <v>0</v>
      </c>
      <c r="AU103" s="80">
        <f t="shared" si="493"/>
        <v>0</v>
      </c>
      <c r="AV103" s="80">
        <f t="shared" si="493"/>
        <v>0</v>
      </c>
      <c r="AW103" s="80">
        <f t="shared" si="493"/>
        <v>0</v>
      </c>
      <c r="AX103" s="80">
        <f t="shared" si="493"/>
        <v>0</v>
      </c>
      <c r="AY103" s="80">
        <f t="shared" si="493"/>
        <v>0</v>
      </c>
      <c r="AZ103" s="80">
        <f t="shared" si="493"/>
        <v>0</v>
      </c>
      <c r="BA103" s="80">
        <f t="shared" si="493"/>
        <v>0</v>
      </c>
      <c r="BB103" s="80">
        <f t="shared" si="493"/>
        <v>0</v>
      </c>
      <c r="BC103" s="80">
        <f t="shared" si="493"/>
        <v>0</v>
      </c>
      <c r="BD103" s="80">
        <f t="shared" si="493"/>
        <v>0</v>
      </c>
      <c r="BE103" s="80">
        <f t="shared" si="493"/>
        <v>0</v>
      </c>
      <c r="BF103" s="81">
        <f t="shared" si="493"/>
        <v>0</v>
      </c>
      <c r="BH103" s="84">
        <f t="shared" si="485"/>
        <v>0</v>
      </c>
    </row>
    <row r="104" spans="1:68" x14ac:dyDescent="0.35">
      <c r="F104" s="13"/>
      <c r="G104" s="14"/>
      <c r="H104" s="14"/>
      <c r="I104" s="68"/>
      <c r="J104" s="68"/>
      <c r="K104" s="14"/>
      <c r="L104" s="68"/>
      <c r="M104" s="68"/>
      <c r="N104" s="68"/>
      <c r="O104" s="68"/>
      <c r="P104" s="68"/>
      <c r="Q104" s="87"/>
      <c r="R104" s="121"/>
      <c r="S104" s="68"/>
      <c r="T104" s="14"/>
      <c r="U104" s="14"/>
      <c r="V104" s="14"/>
      <c r="W104" s="14"/>
      <c r="X104" s="14"/>
      <c r="Y104" s="14"/>
      <c r="Z104" s="53"/>
    </row>
    <row r="105" spans="1:68" x14ac:dyDescent="0.35">
      <c r="F105" s="52" t="s">
        <v>6</v>
      </c>
      <c r="G105" s="53"/>
      <c r="H105" s="14"/>
      <c r="I105" s="68"/>
      <c r="J105" s="68"/>
      <c r="K105" s="14"/>
      <c r="L105" s="68"/>
      <c r="M105" s="68"/>
      <c r="N105" s="68"/>
      <c r="O105" s="68"/>
      <c r="P105" s="68"/>
      <c r="Q105" s="87"/>
      <c r="R105" s="121"/>
      <c r="S105" s="68"/>
      <c r="T105" s="14"/>
      <c r="U105" s="14"/>
      <c r="V105" s="14"/>
      <c r="W105" s="14"/>
      <c r="X105" s="14"/>
      <c r="Y105" s="14"/>
      <c r="Z105" s="53"/>
    </row>
    <row r="106" spans="1:68" x14ac:dyDescent="0.35">
      <c r="B106" s="5">
        <f>'1. Algemene vragen'!$D$10</f>
        <v>0</v>
      </c>
      <c r="C106" s="6" t="str">
        <f>VLOOKUP('1. Algemene vragen'!$D$16,Parameters!$B$6:$D$9,3,TRUE)</f>
        <v>Klein</v>
      </c>
      <c r="D106" s="6" t="s">
        <v>154</v>
      </c>
      <c r="E106" s="5" t="str">
        <f>$F$105</f>
        <v>Informatisering en Automatisering</v>
      </c>
      <c r="F106" s="13" t="s">
        <v>53</v>
      </c>
      <c r="G106" s="14"/>
      <c r="H106" s="103">
        <v>0</v>
      </c>
      <c r="I106" s="61">
        <f t="shared" ref="I106:I113" si="494">IFERROR(J106/H106,0)</f>
        <v>0</v>
      </c>
      <c r="J106" s="104">
        <v>0</v>
      </c>
      <c r="K106" s="103">
        <v>0</v>
      </c>
      <c r="L106" s="61">
        <f t="shared" ref="L106:L113" si="495">IFERROR(M106/K106,0)</f>
        <v>0</v>
      </c>
      <c r="M106" s="143">
        <v>0</v>
      </c>
      <c r="N106" s="125">
        <f t="shared" ref="N106:N112" si="496">H106+K106</f>
        <v>0</v>
      </c>
      <c r="O106" s="125">
        <f t="shared" si="450"/>
        <v>0</v>
      </c>
      <c r="P106" s="61">
        <f t="shared" ref="P106:P112" si="497">J106+M106</f>
        <v>0</v>
      </c>
      <c r="Q106" s="16"/>
      <c r="R106" s="119">
        <v>0</v>
      </c>
      <c r="S106" s="61">
        <f t="shared" ref="S106:S112" si="498">I106</f>
        <v>0</v>
      </c>
      <c r="T106" s="104">
        <f t="shared" ref="T106:T112" si="499">R106*S106</f>
        <v>0</v>
      </c>
      <c r="U106" s="103">
        <v>0</v>
      </c>
      <c r="V106" s="61">
        <f t="shared" ref="V106:V112" si="500">L106</f>
        <v>0</v>
      </c>
      <c r="W106" s="104">
        <f t="shared" ref="W106:W112" si="501">U106*V106</f>
        <v>0</v>
      </c>
      <c r="X106" s="125">
        <f t="shared" ref="X106:X112" si="502">R106+U106</f>
        <v>0</v>
      </c>
      <c r="Y106" s="125">
        <f t="shared" si="404"/>
        <v>0</v>
      </c>
      <c r="Z106" s="61">
        <f t="shared" ref="Z106:Z112" si="503">T106+W106</f>
        <v>0</v>
      </c>
      <c r="AB106" s="62">
        <v>0</v>
      </c>
      <c r="AC106" s="64">
        <v>0</v>
      </c>
      <c r="AD106" s="10"/>
      <c r="AE106" s="62">
        <v>0</v>
      </c>
      <c r="AF106" s="64">
        <v>0</v>
      </c>
      <c r="AG106" s="62">
        <v>0</v>
      </c>
      <c r="AH106" s="64">
        <v>0</v>
      </c>
      <c r="AI106" s="62">
        <v>0</v>
      </c>
      <c r="AJ106" s="64">
        <v>0</v>
      </c>
      <c r="AK106" s="62">
        <v>0</v>
      </c>
      <c r="AL106" s="64">
        <v>0</v>
      </c>
      <c r="AM106" s="62">
        <v>0</v>
      </c>
      <c r="AN106" s="64">
        <v>0</v>
      </c>
      <c r="AO106" s="62">
        <v>0</v>
      </c>
      <c r="AP106" s="64">
        <v>0</v>
      </c>
      <c r="AQ106" s="62">
        <v>0</v>
      </c>
      <c r="AR106" s="64">
        <v>0</v>
      </c>
      <c r="AS106" s="62">
        <v>0</v>
      </c>
      <c r="AT106" s="64">
        <v>0</v>
      </c>
      <c r="AU106" s="62">
        <f t="shared" ref="AU106:AU112" si="504">$H106</f>
        <v>0</v>
      </c>
      <c r="AV106" s="64">
        <f t="shared" ref="AV106:AV112" si="505">$J106+$K106</f>
        <v>0</v>
      </c>
      <c r="AW106" s="62">
        <v>0</v>
      </c>
      <c r="AX106" s="64">
        <v>0</v>
      </c>
      <c r="AY106" s="62">
        <v>0</v>
      </c>
      <c r="AZ106" s="64">
        <v>0</v>
      </c>
      <c r="BA106" s="62">
        <v>0</v>
      </c>
      <c r="BB106" s="64">
        <v>0</v>
      </c>
      <c r="BC106" s="62">
        <v>0</v>
      </c>
      <c r="BD106" s="64">
        <v>0</v>
      </c>
      <c r="BE106" s="62">
        <f t="shared" ref="BE106:BE112" si="506">AE106+AG106+AI106+AK106+AM106+AO106+AQ106+AS106+AU106+AW106+AY106+BA106+BC106</f>
        <v>0</v>
      </c>
      <c r="BF106" s="64">
        <f t="shared" ref="BF106:BF112" si="507">AF106+AH106+AJ106+AL106+AN106+AP106+AR106+AT106+AV106+AX106+AZ106+BB106+BD106</f>
        <v>0</v>
      </c>
      <c r="BG106" s="83"/>
      <c r="BH106" s="84">
        <f t="shared" ref="BH106:BH113" si="508">H106-BE106</f>
        <v>0</v>
      </c>
      <c r="BI106" s="83"/>
      <c r="BJ106" s="83"/>
      <c r="BK106" s="83"/>
      <c r="BL106" s="83"/>
      <c r="BM106" s="83"/>
      <c r="BN106" s="83"/>
      <c r="BO106" s="83"/>
      <c r="BP106" s="83"/>
    </row>
    <row r="107" spans="1:68" x14ac:dyDescent="0.35">
      <c r="B107" s="5">
        <f>'1. Algemene vragen'!$D$10</f>
        <v>0</v>
      </c>
      <c r="C107" s="6" t="str">
        <f>VLOOKUP('1. Algemene vragen'!$D$16,Parameters!$B$6:$D$9,3,TRUE)</f>
        <v>Klein</v>
      </c>
      <c r="D107" s="6" t="s">
        <v>154</v>
      </c>
      <c r="E107" s="5" t="str">
        <f t="shared" ref="E107:E112" si="509">$F$105</f>
        <v>Informatisering en Automatisering</v>
      </c>
      <c r="F107" s="13" t="s">
        <v>54</v>
      </c>
      <c r="G107" s="14"/>
      <c r="H107" s="99">
        <v>0</v>
      </c>
      <c r="I107" s="61">
        <f t="shared" si="494"/>
        <v>0</v>
      </c>
      <c r="J107" s="100">
        <v>0</v>
      </c>
      <c r="K107" s="103">
        <v>0</v>
      </c>
      <c r="L107" s="61">
        <f t="shared" si="495"/>
        <v>0</v>
      </c>
      <c r="M107" s="143">
        <v>0</v>
      </c>
      <c r="N107" s="125">
        <f t="shared" si="496"/>
        <v>0</v>
      </c>
      <c r="O107" s="125">
        <f t="shared" si="450"/>
        <v>0</v>
      </c>
      <c r="P107" s="61">
        <f t="shared" si="497"/>
        <v>0</v>
      </c>
      <c r="Q107" s="16"/>
      <c r="R107" s="119">
        <v>0</v>
      </c>
      <c r="S107" s="61">
        <f t="shared" si="498"/>
        <v>0</v>
      </c>
      <c r="T107" s="104">
        <f t="shared" si="499"/>
        <v>0</v>
      </c>
      <c r="U107" s="103">
        <v>0</v>
      </c>
      <c r="V107" s="61">
        <f t="shared" si="500"/>
        <v>0</v>
      </c>
      <c r="W107" s="104">
        <f t="shared" si="501"/>
        <v>0</v>
      </c>
      <c r="X107" s="125">
        <f t="shared" si="502"/>
        <v>0</v>
      </c>
      <c r="Y107" s="125">
        <f t="shared" si="404"/>
        <v>0</v>
      </c>
      <c r="Z107" s="61">
        <f t="shared" si="503"/>
        <v>0</v>
      </c>
      <c r="AB107" s="62">
        <v>0</v>
      </c>
      <c r="AC107" s="64">
        <v>0</v>
      </c>
      <c r="AD107" s="10"/>
      <c r="AE107" s="62">
        <v>0</v>
      </c>
      <c r="AF107" s="64">
        <v>0</v>
      </c>
      <c r="AG107" s="62">
        <v>0</v>
      </c>
      <c r="AH107" s="64">
        <v>0</v>
      </c>
      <c r="AI107" s="62">
        <v>0</v>
      </c>
      <c r="AJ107" s="64">
        <v>0</v>
      </c>
      <c r="AK107" s="62">
        <v>0</v>
      </c>
      <c r="AL107" s="64">
        <v>0</v>
      </c>
      <c r="AM107" s="62">
        <v>0</v>
      </c>
      <c r="AN107" s="64">
        <v>0</v>
      </c>
      <c r="AO107" s="62">
        <v>0</v>
      </c>
      <c r="AP107" s="64">
        <v>0</v>
      </c>
      <c r="AQ107" s="62">
        <v>0</v>
      </c>
      <c r="AR107" s="64">
        <v>0</v>
      </c>
      <c r="AS107" s="62">
        <v>0</v>
      </c>
      <c r="AT107" s="64">
        <v>0</v>
      </c>
      <c r="AU107" s="62">
        <f t="shared" si="504"/>
        <v>0</v>
      </c>
      <c r="AV107" s="64">
        <f t="shared" si="505"/>
        <v>0</v>
      </c>
      <c r="AW107" s="62">
        <v>0</v>
      </c>
      <c r="AX107" s="64">
        <v>0</v>
      </c>
      <c r="AY107" s="62">
        <v>0</v>
      </c>
      <c r="AZ107" s="64">
        <v>0</v>
      </c>
      <c r="BA107" s="62">
        <v>0</v>
      </c>
      <c r="BB107" s="64">
        <v>0</v>
      </c>
      <c r="BC107" s="62">
        <v>0</v>
      </c>
      <c r="BD107" s="64">
        <v>0</v>
      </c>
      <c r="BE107" s="63">
        <f t="shared" si="506"/>
        <v>0</v>
      </c>
      <c r="BF107" s="64">
        <f t="shared" si="507"/>
        <v>0</v>
      </c>
      <c r="BG107" s="83"/>
      <c r="BH107" s="84">
        <f t="shared" si="508"/>
        <v>0</v>
      </c>
      <c r="BI107" s="83"/>
      <c r="BJ107" s="83"/>
      <c r="BK107" s="83"/>
      <c r="BL107" s="83"/>
      <c r="BM107" s="83"/>
      <c r="BN107" s="83"/>
      <c r="BO107" s="83"/>
      <c r="BP107" s="83"/>
    </row>
    <row r="108" spans="1:68" x14ac:dyDescent="0.35">
      <c r="B108" s="5">
        <f>'1. Algemene vragen'!$D$10</f>
        <v>0</v>
      </c>
      <c r="C108" s="6" t="str">
        <f>VLOOKUP('1. Algemene vragen'!$D$16,Parameters!$B$6:$D$9,3,TRUE)</f>
        <v>Klein</v>
      </c>
      <c r="D108" s="6" t="s">
        <v>154</v>
      </c>
      <c r="E108" s="5" t="str">
        <f t="shared" si="509"/>
        <v>Informatisering en Automatisering</v>
      </c>
      <c r="F108" s="13" t="s">
        <v>145</v>
      </c>
      <c r="G108" s="14"/>
      <c r="H108" s="99"/>
      <c r="I108" s="61">
        <f t="shared" si="494"/>
        <v>0</v>
      </c>
      <c r="J108" s="100">
        <v>0</v>
      </c>
      <c r="K108" s="103">
        <v>0</v>
      </c>
      <c r="L108" s="61">
        <f t="shared" si="495"/>
        <v>0</v>
      </c>
      <c r="M108" s="143">
        <v>0</v>
      </c>
      <c r="N108" s="125">
        <f t="shared" si="496"/>
        <v>0</v>
      </c>
      <c r="O108" s="125">
        <f t="shared" si="450"/>
        <v>0</v>
      </c>
      <c r="P108" s="61">
        <f t="shared" si="497"/>
        <v>0</v>
      </c>
      <c r="Q108" s="16"/>
      <c r="R108" s="119">
        <v>0</v>
      </c>
      <c r="S108" s="61">
        <f t="shared" si="498"/>
        <v>0</v>
      </c>
      <c r="T108" s="104">
        <f t="shared" si="499"/>
        <v>0</v>
      </c>
      <c r="U108" s="103">
        <v>0</v>
      </c>
      <c r="V108" s="61">
        <f t="shared" si="500"/>
        <v>0</v>
      </c>
      <c r="W108" s="104">
        <f t="shared" si="501"/>
        <v>0</v>
      </c>
      <c r="X108" s="125">
        <f t="shared" si="502"/>
        <v>0</v>
      </c>
      <c r="Y108" s="125">
        <f t="shared" si="404"/>
        <v>0</v>
      </c>
      <c r="Z108" s="61">
        <f t="shared" si="503"/>
        <v>0</v>
      </c>
      <c r="AB108" s="62">
        <v>0</v>
      </c>
      <c r="AC108" s="64">
        <v>0</v>
      </c>
      <c r="AD108" s="10"/>
      <c r="AE108" s="62">
        <v>0</v>
      </c>
      <c r="AF108" s="64">
        <v>0</v>
      </c>
      <c r="AG108" s="62">
        <v>0</v>
      </c>
      <c r="AH108" s="64">
        <v>0</v>
      </c>
      <c r="AI108" s="62">
        <v>0</v>
      </c>
      <c r="AJ108" s="64">
        <v>0</v>
      </c>
      <c r="AK108" s="62">
        <v>0</v>
      </c>
      <c r="AL108" s="64">
        <v>0</v>
      </c>
      <c r="AM108" s="62">
        <v>0</v>
      </c>
      <c r="AN108" s="64">
        <v>0</v>
      </c>
      <c r="AO108" s="62">
        <v>0</v>
      </c>
      <c r="AP108" s="64">
        <v>0</v>
      </c>
      <c r="AQ108" s="62">
        <v>0</v>
      </c>
      <c r="AR108" s="64">
        <v>0</v>
      </c>
      <c r="AS108" s="62">
        <v>0</v>
      </c>
      <c r="AT108" s="64">
        <v>0</v>
      </c>
      <c r="AU108" s="62">
        <f t="shared" si="504"/>
        <v>0</v>
      </c>
      <c r="AV108" s="64">
        <f t="shared" si="505"/>
        <v>0</v>
      </c>
      <c r="AW108" s="62">
        <v>0</v>
      </c>
      <c r="AX108" s="64">
        <v>0</v>
      </c>
      <c r="AY108" s="62">
        <v>0</v>
      </c>
      <c r="AZ108" s="64">
        <v>0</v>
      </c>
      <c r="BA108" s="62">
        <v>0</v>
      </c>
      <c r="BB108" s="64">
        <v>0</v>
      </c>
      <c r="BC108" s="62">
        <v>0</v>
      </c>
      <c r="BD108" s="64">
        <v>0</v>
      </c>
      <c r="BE108" s="63">
        <f t="shared" si="506"/>
        <v>0</v>
      </c>
      <c r="BF108" s="64">
        <f t="shared" si="507"/>
        <v>0</v>
      </c>
      <c r="BG108" s="83"/>
      <c r="BH108" s="84">
        <f t="shared" si="508"/>
        <v>0</v>
      </c>
      <c r="BI108" s="83"/>
      <c r="BJ108" s="83"/>
      <c r="BK108" s="83"/>
      <c r="BL108" s="83"/>
      <c r="BM108" s="83"/>
      <c r="BN108" s="83"/>
      <c r="BO108" s="83"/>
      <c r="BP108" s="83"/>
    </row>
    <row r="109" spans="1:68" x14ac:dyDescent="0.35">
      <c r="B109" s="5">
        <f>'1. Algemene vragen'!$D$10</f>
        <v>0</v>
      </c>
      <c r="C109" s="6" t="str">
        <f>VLOOKUP('1. Algemene vragen'!$D$16,Parameters!$B$6:$D$9,3,TRUE)</f>
        <v>Klein</v>
      </c>
      <c r="D109" s="6" t="s">
        <v>154</v>
      </c>
      <c r="E109" s="5" t="str">
        <f t="shared" si="509"/>
        <v>Informatisering en Automatisering</v>
      </c>
      <c r="F109" s="13" t="s">
        <v>55</v>
      </c>
      <c r="G109" s="14"/>
      <c r="H109" s="99">
        <v>0</v>
      </c>
      <c r="I109" s="61">
        <f t="shared" si="494"/>
        <v>0</v>
      </c>
      <c r="J109" s="100">
        <v>0</v>
      </c>
      <c r="K109" s="103">
        <v>0</v>
      </c>
      <c r="L109" s="61">
        <f t="shared" si="495"/>
        <v>0</v>
      </c>
      <c r="M109" s="143">
        <v>0</v>
      </c>
      <c r="N109" s="125">
        <f t="shared" si="496"/>
        <v>0</v>
      </c>
      <c r="O109" s="125">
        <f t="shared" si="450"/>
        <v>0</v>
      </c>
      <c r="P109" s="61">
        <f t="shared" si="497"/>
        <v>0</v>
      </c>
      <c r="Q109" s="16"/>
      <c r="R109" s="119">
        <v>0</v>
      </c>
      <c r="S109" s="61">
        <f t="shared" si="498"/>
        <v>0</v>
      </c>
      <c r="T109" s="104">
        <f t="shared" si="499"/>
        <v>0</v>
      </c>
      <c r="U109" s="103">
        <v>0</v>
      </c>
      <c r="V109" s="61">
        <f t="shared" si="500"/>
        <v>0</v>
      </c>
      <c r="W109" s="104">
        <f t="shared" si="501"/>
        <v>0</v>
      </c>
      <c r="X109" s="125">
        <f t="shared" si="502"/>
        <v>0</v>
      </c>
      <c r="Y109" s="125">
        <f t="shared" si="404"/>
        <v>0</v>
      </c>
      <c r="Z109" s="61">
        <f t="shared" si="503"/>
        <v>0</v>
      </c>
      <c r="AB109" s="62">
        <v>0</v>
      </c>
      <c r="AC109" s="64">
        <v>0</v>
      </c>
      <c r="AD109" s="10"/>
      <c r="AE109" s="62">
        <v>0</v>
      </c>
      <c r="AF109" s="64">
        <v>0</v>
      </c>
      <c r="AG109" s="62">
        <v>0</v>
      </c>
      <c r="AH109" s="64">
        <v>0</v>
      </c>
      <c r="AI109" s="62">
        <v>0</v>
      </c>
      <c r="AJ109" s="64">
        <v>0</v>
      </c>
      <c r="AK109" s="62">
        <v>0</v>
      </c>
      <c r="AL109" s="64">
        <v>0</v>
      </c>
      <c r="AM109" s="62">
        <v>0</v>
      </c>
      <c r="AN109" s="64">
        <v>0</v>
      </c>
      <c r="AO109" s="62">
        <v>0</v>
      </c>
      <c r="AP109" s="64">
        <v>0</v>
      </c>
      <c r="AQ109" s="62">
        <v>0</v>
      </c>
      <c r="AR109" s="64">
        <v>0</v>
      </c>
      <c r="AS109" s="62">
        <v>0</v>
      </c>
      <c r="AT109" s="64">
        <v>0</v>
      </c>
      <c r="AU109" s="62">
        <f t="shared" si="504"/>
        <v>0</v>
      </c>
      <c r="AV109" s="64">
        <f t="shared" si="505"/>
        <v>0</v>
      </c>
      <c r="AW109" s="62">
        <v>0</v>
      </c>
      <c r="AX109" s="64">
        <v>0</v>
      </c>
      <c r="AY109" s="62">
        <v>0</v>
      </c>
      <c r="AZ109" s="64">
        <v>0</v>
      </c>
      <c r="BA109" s="62">
        <v>0</v>
      </c>
      <c r="BB109" s="64">
        <v>0</v>
      </c>
      <c r="BC109" s="62">
        <v>0</v>
      </c>
      <c r="BD109" s="64">
        <v>0</v>
      </c>
      <c r="BE109" s="63">
        <f t="shared" si="506"/>
        <v>0</v>
      </c>
      <c r="BF109" s="64">
        <f t="shared" si="507"/>
        <v>0</v>
      </c>
      <c r="BG109" s="83"/>
      <c r="BH109" s="84">
        <f t="shared" si="508"/>
        <v>0</v>
      </c>
      <c r="BI109" s="83"/>
      <c r="BJ109" s="83"/>
      <c r="BK109" s="83"/>
      <c r="BL109" s="83"/>
      <c r="BM109" s="83"/>
      <c r="BN109" s="83"/>
      <c r="BO109" s="83"/>
      <c r="BP109" s="83"/>
    </row>
    <row r="110" spans="1:68" x14ac:dyDescent="0.35">
      <c r="B110" s="5">
        <f>'1. Algemene vragen'!$D$10</f>
        <v>0</v>
      </c>
      <c r="C110" s="6" t="str">
        <f>VLOOKUP('1. Algemene vragen'!$D$16,Parameters!$B$6:$D$9,3,TRUE)</f>
        <v>Klein</v>
      </c>
      <c r="D110" s="6" t="s">
        <v>154</v>
      </c>
      <c r="E110" s="5" t="str">
        <f t="shared" si="509"/>
        <v>Informatisering en Automatisering</v>
      </c>
      <c r="F110" s="13" t="s">
        <v>56</v>
      </c>
      <c r="G110" s="14"/>
      <c r="H110" s="99">
        <v>0</v>
      </c>
      <c r="I110" s="61">
        <f t="shared" si="494"/>
        <v>0</v>
      </c>
      <c r="J110" s="100">
        <v>0</v>
      </c>
      <c r="K110" s="103">
        <v>0</v>
      </c>
      <c r="L110" s="61">
        <f t="shared" si="495"/>
        <v>0</v>
      </c>
      <c r="M110" s="143">
        <v>0</v>
      </c>
      <c r="N110" s="125">
        <f t="shared" si="496"/>
        <v>0</v>
      </c>
      <c r="O110" s="125">
        <f t="shared" si="450"/>
        <v>0</v>
      </c>
      <c r="P110" s="61">
        <f t="shared" si="497"/>
        <v>0</v>
      </c>
      <c r="Q110" s="16"/>
      <c r="R110" s="119">
        <v>0</v>
      </c>
      <c r="S110" s="61">
        <f t="shared" si="498"/>
        <v>0</v>
      </c>
      <c r="T110" s="104">
        <f t="shared" si="499"/>
        <v>0</v>
      </c>
      <c r="U110" s="103">
        <v>0</v>
      </c>
      <c r="V110" s="61">
        <f t="shared" si="500"/>
        <v>0</v>
      </c>
      <c r="W110" s="104">
        <f t="shared" si="501"/>
        <v>0</v>
      </c>
      <c r="X110" s="125">
        <f t="shared" si="502"/>
        <v>0</v>
      </c>
      <c r="Y110" s="125">
        <f t="shared" si="404"/>
        <v>0</v>
      </c>
      <c r="Z110" s="61">
        <f t="shared" si="503"/>
        <v>0</v>
      </c>
      <c r="AB110" s="62">
        <v>0</v>
      </c>
      <c r="AC110" s="64">
        <v>0</v>
      </c>
      <c r="AD110" s="10"/>
      <c r="AE110" s="62">
        <v>0</v>
      </c>
      <c r="AF110" s="64">
        <v>0</v>
      </c>
      <c r="AG110" s="62">
        <v>0</v>
      </c>
      <c r="AH110" s="64">
        <v>0</v>
      </c>
      <c r="AI110" s="62">
        <v>0</v>
      </c>
      <c r="AJ110" s="64">
        <v>0</v>
      </c>
      <c r="AK110" s="62">
        <v>0</v>
      </c>
      <c r="AL110" s="64">
        <v>0</v>
      </c>
      <c r="AM110" s="62">
        <v>0</v>
      </c>
      <c r="AN110" s="64">
        <v>0</v>
      </c>
      <c r="AO110" s="62">
        <v>0</v>
      </c>
      <c r="AP110" s="64">
        <v>0</v>
      </c>
      <c r="AQ110" s="62">
        <v>0</v>
      </c>
      <c r="AR110" s="64">
        <v>0</v>
      </c>
      <c r="AS110" s="62">
        <v>0</v>
      </c>
      <c r="AT110" s="64">
        <v>0</v>
      </c>
      <c r="AU110" s="62">
        <f t="shared" si="504"/>
        <v>0</v>
      </c>
      <c r="AV110" s="64">
        <f t="shared" si="505"/>
        <v>0</v>
      </c>
      <c r="AW110" s="62">
        <v>0</v>
      </c>
      <c r="AX110" s="64">
        <v>0</v>
      </c>
      <c r="AY110" s="62">
        <v>0</v>
      </c>
      <c r="AZ110" s="64">
        <v>0</v>
      </c>
      <c r="BA110" s="62">
        <v>0</v>
      </c>
      <c r="BB110" s="64">
        <v>0</v>
      </c>
      <c r="BC110" s="62">
        <v>0</v>
      </c>
      <c r="BD110" s="64">
        <v>0</v>
      </c>
      <c r="BE110" s="63">
        <f t="shared" si="506"/>
        <v>0</v>
      </c>
      <c r="BF110" s="64">
        <f t="shared" si="507"/>
        <v>0</v>
      </c>
      <c r="BG110" s="83"/>
      <c r="BH110" s="84">
        <f t="shared" si="508"/>
        <v>0</v>
      </c>
      <c r="BI110" s="83"/>
      <c r="BJ110" s="83"/>
      <c r="BK110" s="83"/>
      <c r="BL110" s="83"/>
      <c r="BM110" s="83"/>
      <c r="BN110" s="83"/>
      <c r="BO110" s="83"/>
      <c r="BP110" s="83"/>
    </row>
    <row r="111" spans="1:68" x14ac:dyDescent="0.35">
      <c r="B111" s="5">
        <f>'1. Algemene vragen'!$D$10</f>
        <v>0</v>
      </c>
      <c r="C111" s="6" t="str">
        <f>VLOOKUP('1. Algemene vragen'!$D$16,Parameters!$B$6:$D$9,3,TRUE)</f>
        <v>Klein</v>
      </c>
      <c r="D111" s="6" t="s">
        <v>154</v>
      </c>
      <c r="E111" s="5" t="str">
        <f t="shared" si="509"/>
        <v>Informatisering en Automatisering</v>
      </c>
      <c r="F111" s="13" t="s">
        <v>57</v>
      </c>
      <c r="G111" s="14"/>
      <c r="H111" s="99">
        <v>0</v>
      </c>
      <c r="I111" s="61">
        <f t="shared" si="494"/>
        <v>0</v>
      </c>
      <c r="J111" s="100">
        <v>0</v>
      </c>
      <c r="K111" s="103">
        <v>0</v>
      </c>
      <c r="L111" s="61">
        <f t="shared" si="495"/>
        <v>0</v>
      </c>
      <c r="M111" s="143">
        <v>0</v>
      </c>
      <c r="N111" s="125">
        <f t="shared" si="496"/>
        <v>0</v>
      </c>
      <c r="O111" s="125">
        <f t="shared" si="450"/>
        <v>0</v>
      </c>
      <c r="P111" s="61">
        <f t="shared" si="497"/>
        <v>0</v>
      </c>
      <c r="Q111" s="16"/>
      <c r="R111" s="119">
        <v>0</v>
      </c>
      <c r="S111" s="61">
        <f t="shared" si="498"/>
        <v>0</v>
      </c>
      <c r="T111" s="104">
        <f t="shared" si="499"/>
        <v>0</v>
      </c>
      <c r="U111" s="103">
        <v>0</v>
      </c>
      <c r="V111" s="61">
        <f t="shared" si="500"/>
        <v>0</v>
      </c>
      <c r="W111" s="104">
        <f t="shared" si="501"/>
        <v>0</v>
      </c>
      <c r="X111" s="125">
        <f t="shared" si="502"/>
        <v>0</v>
      </c>
      <c r="Y111" s="125">
        <f t="shared" si="404"/>
        <v>0</v>
      </c>
      <c r="Z111" s="61">
        <f t="shared" si="503"/>
        <v>0</v>
      </c>
      <c r="AB111" s="62">
        <v>0</v>
      </c>
      <c r="AC111" s="64">
        <v>0</v>
      </c>
      <c r="AD111" s="10"/>
      <c r="AE111" s="62">
        <v>0</v>
      </c>
      <c r="AF111" s="64">
        <v>0</v>
      </c>
      <c r="AG111" s="62">
        <v>0</v>
      </c>
      <c r="AH111" s="64">
        <v>0</v>
      </c>
      <c r="AI111" s="62">
        <v>0</v>
      </c>
      <c r="AJ111" s="64">
        <v>0</v>
      </c>
      <c r="AK111" s="62">
        <v>0</v>
      </c>
      <c r="AL111" s="64">
        <v>0</v>
      </c>
      <c r="AM111" s="62">
        <v>0</v>
      </c>
      <c r="AN111" s="64">
        <v>0</v>
      </c>
      <c r="AO111" s="62">
        <v>0</v>
      </c>
      <c r="AP111" s="64">
        <v>0</v>
      </c>
      <c r="AQ111" s="62">
        <v>0</v>
      </c>
      <c r="AR111" s="64">
        <v>0</v>
      </c>
      <c r="AS111" s="62">
        <v>0</v>
      </c>
      <c r="AT111" s="64">
        <v>0</v>
      </c>
      <c r="AU111" s="62">
        <f t="shared" si="504"/>
        <v>0</v>
      </c>
      <c r="AV111" s="64">
        <f t="shared" si="505"/>
        <v>0</v>
      </c>
      <c r="AW111" s="62">
        <v>0</v>
      </c>
      <c r="AX111" s="64">
        <v>0</v>
      </c>
      <c r="AY111" s="62">
        <v>0</v>
      </c>
      <c r="AZ111" s="64">
        <v>0</v>
      </c>
      <c r="BA111" s="62">
        <v>0</v>
      </c>
      <c r="BB111" s="64">
        <v>0</v>
      </c>
      <c r="BC111" s="62">
        <v>0</v>
      </c>
      <c r="BD111" s="64">
        <v>0</v>
      </c>
      <c r="BE111" s="63">
        <f t="shared" si="506"/>
        <v>0</v>
      </c>
      <c r="BF111" s="64">
        <f t="shared" si="507"/>
        <v>0</v>
      </c>
      <c r="BG111" s="83"/>
      <c r="BH111" s="84">
        <f t="shared" si="508"/>
        <v>0</v>
      </c>
      <c r="BI111" s="83"/>
      <c r="BJ111" s="83"/>
      <c r="BK111" s="83"/>
      <c r="BL111" s="83"/>
      <c r="BM111" s="83"/>
      <c r="BN111" s="83"/>
      <c r="BO111" s="83"/>
      <c r="BP111" s="83"/>
    </row>
    <row r="112" spans="1:68" x14ac:dyDescent="0.35">
      <c r="B112" s="5">
        <f>'1. Algemene vragen'!$D$10</f>
        <v>0</v>
      </c>
      <c r="C112" s="6" t="str">
        <f>VLOOKUP('1. Algemene vragen'!$D$16,Parameters!$B$6:$D$9,3,TRUE)</f>
        <v>Klein</v>
      </c>
      <c r="D112" s="6" t="s">
        <v>154</v>
      </c>
      <c r="E112" s="5" t="str">
        <f t="shared" si="509"/>
        <v>Informatisering en Automatisering</v>
      </c>
      <c r="F112" s="13" t="s">
        <v>58</v>
      </c>
      <c r="G112" s="14"/>
      <c r="H112" s="99">
        <v>0</v>
      </c>
      <c r="I112" s="61">
        <f t="shared" si="494"/>
        <v>0</v>
      </c>
      <c r="J112" s="100">
        <v>0</v>
      </c>
      <c r="K112" s="103">
        <v>0</v>
      </c>
      <c r="L112" s="61">
        <f t="shared" si="495"/>
        <v>0</v>
      </c>
      <c r="M112" s="143">
        <v>0</v>
      </c>
      <c r="N112" s="125">
        <f t="shared" si="496"/>
        <v>0</v>
      </c>
      <c r="O112" s="125">
        <f t="shared" si="450"/>
        <v>0</v>
      </c>
      <c r="P112" s="61">
        <f t="shared" si="497"/>
        <v>0</v>
      </c>
      <c r="Q112" s="16"/>
      <c r="R112" s="119">
        <v>0</v>
      </c>
      <c r="S112" s="61">
        <f t="shared" si="498"/>
        <v>0</v>
      </c>
      <c r="T112" s="104">
        <f t="shared" si="499"/>
        <v>0</v>
      </c>
      <c r="U112" s="103">
        <v>0</v>
      </c>
      <c r="V112" s="61">
        <f t="shared" si="500"/>
        <v>0</v>
      </c>
      <c r="W112" s="104">
        <f t="shared" si="501"/>
        <v>0</v>
      </c>
      <c r="X112" s="125">
        <f t="shared" si="502"/>
        <v>0</v>
      </c>
      <c r="Y112" s="125">
        <f t="shared" si="404"/>
        <v>0</v>
      </c>
      <c r="Z112" s="61">
        <f t="shared" si="503"/>
        <v>0</v>
      </c>
      <c r="AB112" s="62">
        <v>0</v>
      </c>
      <c r="AC112" s="64">
        <v>0</v>
      </c>
      <c r="AD112" s="10"/>
      <c r="AE112" s="62">
        <v>0</v>
      </c>
      <c r="AF112" s="64">
        <v>0</v>
      </c>
      <c r="AG112" s="62">
        <v>0</v>
      </c>
      <c r="AH112" s="64">
        <v>0</v>
      </c>
      <c r="AI112" s="62">
        <v>0</v>
      </c>
      <c r="AJ112" s="64">
        <v>0</v>
      </c>
      <c r="AK112" s="62">
        <v>0</v>
      </c>
      <c r="AL112" s="64">
        <v>0</v>
      </c>
      <c r="AM112" s="62">
        <v>0</v>
      </c>
      <c r="AN112" s="64">
        <v>0</v>
      </c>
      <c r="AO112" s="62">
        <v>0</v>
      </c>
      <c r="AP112" s="64">
        <v>0</v>
      </c>
      <c r="AQ112" s="62">
        <v>0</v>
      </c>
      <c r="AR112" s="64">
        <v>0</v>
      </c>
      <c r="AS112" s="62">
        <v>0</v>
      </c>
      <c r="AT112" s="64">
        <v>0</v>
      </c>
      <c r="AU112" s="62">
        <f t="shared" si="504"/>
        <v>0</v>
      </c>
      <c r="AV112" s="64">
        <f t="shared" si="505"/>
        <v>0</v>
      </c>
      <c r="AW112" s="62">
        <v>0</v>
      </c>
      <c r="AX112" s="64">
        <v>0</v>
      </c>
      <c r="AY112" s="62">
        <v>0</v>
      </c>
      <c r="AZ112" s="64">
        <v>0</v>
      </c>
      <c r="BA112" s="62">
        <v>0</v>
      </c>
      <c r="BB112" s="64">
        <v>0</v>
      </c>
      <c r="BC112" s="62">
        <v>0</v>
      </c>
      <c r="BD112" s="64">
        <v>0</v>
      </c>
      <c r="BE112" s="63">
        <f t="shared" si="506"/>
        <v>0</v>
      </c>
      <c r="BF112" s="64">
        <f t="shared" si="507"/>
        <v>0</v>
      </c>
      <c r="BG112" s="83"/>
      <c r="BH112" s="84">
        <f t="shared" si="508"/>
        <v>0</v>
      </c>
      <c r="BI112" s="83"/>
      <c r="BJ112" s="83"/>
      <c r="BK112" s="83"/>
      <c r="BL112" s="83"/>
      <c r="BM112" s="83"/>
      <c r="BN112" s="83"/>
      <c r="BO112" s="83"/>
      <c r="BP112" s="83"/>
    </row>
    <row r="113" spans="1:68" s="82" customFormat="1" x14ac:dyDescent="0.35">
      <c r="A113" s="82">
        <v>10</v>
      </c>
      <c r="B113" s="71"/>
      <c r="C113" s="71"/>
      <c r="D113" s="71"/>
      <c r="E113" s="71"/>
      <c r="F113" s="71" t="s">
        <v>6</v>
      </c>
      <c r="G113" s="107"/>
      <c r="H113" s="74">
        <f>SUBTOTAL(9,H106:H112)</f>
        <v>0</v>
      </c>
      <c r="I113" s="75">
        <f t="shared" si="494"/>
        <v>0</v>
      </c>
      <c r="J113" s="88">
        <f t="shared" ref="J113:M113" si="510">SUBTOTAL(9,J106:J112)</f>
        <v>0</v>
      </c>
      <c r="K113" s="74">
        <f>SUBTOTAL(9,K106:K112)</f>
        <v>0</v>
      </c>
      <c r="L113" s="75">
        <f t="shared" si="495"/>
        <v>0</v>
      </c>
      <c r="M113" s="88">
        <f t="shared" si="510"/>
        <v>0</v>
      </c>
      <c r="N113" s="74">
        <f>SUBTOTAL(9,N106:N112)</f>
        <v>0</v>
      </c>
      <c r="O113" s="74">
        <f t="shared" si="450"/>
        <v>0</v>
      </c>
      <c r="P113" s="88">
        <f t="shared" ref="P113" si="511">SUBTOTAL(9,P106:P112)</f>
        <v>0</v>
      </c>
      <c r="Q113" s="92"/>
      <c r="R113" s="123">
        <f t="shared" ref="R113:Z113" si="512">SUBTOTAL(9,R106:R112)</f>
        <v>0</v>
      </c>
      <c r="S113" s="75">
        <f t="shared" ref="S113" si="513">IFERROR(T113/R113,0)</f>
        <v>0</v>
      </c>
      <c r="T113" s="88">
        <f t="shared" si="512"/>
        <v>0</v>
      </c>
      <c r="U113" s="123">
        <f t="shared" si="512"/>
        <v>0</v>
      </c>
      <c r="V113" s="75">
        <f t="shared" ref="V113" si="514">IFERROR(W113/U113,0)</f>
        <v>0</v>
      </c>
      <c r="W113" s="88">
        <f t="shared" si="512"/>
        <v>0</v>
      </c>
      <c r="X113" s="123">
        <f t="shared" si="512"/>
        <v>0</v>
      </c>
      <c r="Y113" s="123">
        <f t="shared" si="404"/>
        <v>0</v>
      </c>
      <c r="Z113" s="76">
        <f t="shared" si="512"/>
        <v>0</v>
      </c>
      <c r="AA113" s="79"/>
      <c r="AB113" s="80">
        <f t="shared" ref="AB113:AC113" si="515">SUBTOTAL(9,AB106:AB112)</f>
        <v>0</v>
      </c>
      <c r="AC113" s="81">
        <f t="shared" si="515"/>
        <v>0</v>
      </c>
      <c r="AD113" s="79"/>
      <c r="AE113" s="80">
        <f t="shared" ref="AE113:BF113" si="516">SUBTOTAL(9,AE106:AE112)</f>
        <v>0</v>
      </c>
      <c r="AF113" s="81">
        <f t="shared" si="516"/>
        <v>0</v>
      </c>
      <c r="AG113" s="80">
        <f t="shared" si="516"/>
        <v>0</v>
      </c>
      <c r="AH113" s="80">
        <f t="shared" si="516"/>
        <v>0</v>
      </c>
      <c r="AI113" s="80">
        <f t="shared" si="516"/>
        <v>0</v>
      </c>
      <c r="AJ113" s="80">
        <f t="shared" si="516"/>
        <v>0</v>
      </c>
      <c r="AK113" s="80">
        <f t="shared" si="516"/>
        <v>0</v>
      </c>
      <c r="AL113" s="80">
        <f t="shared" si="516"/>
        <v>0</v>
      </c>
      <c r="AM113" s="80">
        <f t="shared" si="516"/>
        <v>0</v>
      </c>
      <c r="AN113" s="80">
        <f t="shared" si="516"/>
        <v>0</v>
      </c>
      <c r="AO113" s="80">
        <f t="shared" si="516"/>
        <v>0</v>
      </c>
      <c r="AP113" s="80">
        <f t="shared" si="516"/>
        <v>0</v>
      </c>
      <c r="AQ113" s="80">
        <f t="shared" si="516"/>
        <v>0</v>
      </c>
      <c r="AR113" s="80">
        <f t="shared" si="516"/>
        <v>0</v>
      </c>
      <c r="AS113" s="80">
        <f t="shared" si="516"/>
        <v>0</v>
      </c>
      <c r="AT113" s="80">
        <f t="shared" si="516"/>
        <v>0</v>
      </c>
      <c r="AU113" s="80">
        <f t="shared" si="516"/>
        <v>0</v>
      </c>
      <c r="AV113" s="80">
        <f t="shared" si="516"/>
        <v>0</v>
      </c>
      <c r="AW113" s="80">
        <f t="shared" si="516"/>
        <v>0</v>
      </c>
      <c r="AX113" s="80">
        <f t="shared" si="516"/>
        <v>0</v>
      </c>
      <c r="AY113" s="80">
        <f t="shared" si="516"/>
        <v>0</v>
      </c>
      <c r="AZ113" s="80">
        <f t="shared" si="516"/>
        <v>0</v>
      </c>
      <c r="BA113" s="80">
        <f t="shared" si="516"/>
        <v>0</v>
      </c>
      <c r="BB113" s="80">
        <f t="shared" si="516"/>
        <v>0</v>
      </c>
      <c r="BC113" s="80">
        <f t="shared" si="516"/>
        <v>0</v>
      </c>
      <c r="BD113" s="80">
        <f t="shared" si="516"/>
        <v>0</v>
      </c>
      <c r="BE113" s="80">
        <f t="shared" si="516"/>
        <v>0</v>
      </c>
      <c r="BF113" s="81">
        <f t="shared" si="516"/>
        <v>0</v>
      </c>
      <c r="BH113" s="84">
        <f t="shared" si="508"/>
        <v>0</v>
      </c>
    </row>
    <row r="114" spans="1:68" x14ac:dyDescent="0.35">
      <c r="F114" s="13"/>
      <c r="G114" s="14"/>
      <c r="H114" s="14"/>
      <c r="I114" s="68"/>
      <c r="J114" s="68"/>
      <c r="K114" s="14"/>
      <c r="L114" s="68"/>
      <c r="M114" s="68"/>
      <c r="N114" s="68"/>
      <c r="O114" s="68"/>
      <c r="P114" s="68"/>
      <c r="Q114" s="87"/>
      <c r="R114" s="121"/>
      <c r="S114" s="68"/>
      <c r="T114" s="14"/>
      <c r="U114" s="14"/>
      <c r="V114" s="14"/>
      <c r="W114" s="14"/>
      <c r="X114" s="14"/>
      <c r="Y114" s="14"/>
      <c r="Z114" s="53"/>
    </row>
    <row r="115" spans="1:68" x14ac:dyDescent="0.35">
      <c r="F115" s="52" t="s">
        <v>7</v>
      </c>
      <c r="G115" s="53"/>
      <c r="H115" s="14"/>
      <c r="I115" s="68"/>
      <c r="J115" s="68"/>
      <c r="K115" s="14"/>
      <c r="L115" s="68"/>
      <c r="M115" s="68"/>
      <c r="N115" s="68"/>
      <c r="O115" s="68"/>
      <c r="P115" s="68"/>
      <c r="Q115" s="87"/>
      <c r="R115" s="121"/>
      <c r="S115" s="68"/>
      <c r="T115" s="14"/>
      <c r="U115" s="14"/>
      <c r="V115" s="14"/>
      <c r="W115" s="14"/>
      <c r="X115" s="14"/>
      <c r="Y115" s="14"/>
      <c r="Z115" s="53"/>
    </row>
    <row r="116" spans="1:68" x14ac:dyDescent="0.35">
      <c r="B116" s="5">
        <f>'1. Algemene vragen'!$D$10</f>
        <v>0</v>
      </c>
      <c r="C116" s="6" t="str">
        <f>VLOOKUP('1. Algemene vragen'!$D$16,Parameters!$B$6:$D$9,3,TRUE)</f>
        <v>Klein</v>
      </c>
      <c r="D116" s="6" t="s">
        <v>154</v>
      </c>
      <c r="E116" s="5" t="str">
        <f>$F$115</f>
        <v>Facilitaire zaken</v>
      </c>
      <c r="F116" s="13" t="s">
        <v>60</v>
      </c>
      <c r="G116" s="14"/>
      <c r="H116" s="103">
        <v>0</v>
      </c>
      <c r="I116" s="61">
        <f t="shared" ref="I116:I132" si="517">IFERROR(J116/H116,0)</f>
        <v>0</v>
      </c>
      <c r="J116" s="104">
        <v>0</v>
      </c>
      <c r="K116" s="103">
        <v>0</v>
      </c>
      <c r="L116" s="61">
        <f t="shared" ref="L116:L132" si="518">IFERROR(M116/K116,0)</f>
        <v>0</v>
      </c>
      <c r="M116" s="104">
        <v>0</v>
      </c>
      <c r="N116" s="125">
        <f t="shared" ref="N116:N131" si="519">H116+K116</f>
        <v>0</v>
      </c>
      <c r="O116" s="125">
        <f t="shared" si="450"/>
        <v>0</v>
      </c>
      <c r="P116" s="61">
        <f t="shared" ref="P116:P131" si="520">J116+M116</f>
        <v>0</v>
      </c>
      <c r="Q116" s="16"/>
      <c r="R116" s="119">
        <v>0</v>
      </c>
      <c r="S116" s="61">
        <f t="shared" ref="S116:S131" si="521">I116</f>
        <v>0</v>
      </c>
      <c r="T116" s="104">
        <f t="shared" ref="T116:T131" si="522">R116*S116</f>
        <v>0</v>
      </c>
      <c r="U116" s="103">
        <v>0</v>
      </c>
      <c r="V116" s="61">
        <f t="shared" ref="V116:V131" si="523">L116</f>
        <v>0</v>
      </c>
      <c r="W116" s="104">
        <f t="shared" ref="W116:W131" si="524">U116*V116</f>
        <v>0</v>
      </c>
      <c r="X116" s="125">
        <f t="shared" ref="X116:X131" si="525">R116+U116</f>
        <v>0</v>
      </c>
      <c r="Y116" s="125">
        <f t="shared" si="404"/>
        <v>0</v>
      </c>
      <c r="Z116" s="61">
        <f t="shared" ref="Z116:Z131" si="526">T116+W116</f>
        <v>0</v>
      </c>
      <c r="AB116" s="62">
        <v>0</v>
      </c>
      <c r="AC116" s="64">
        <v>0</v>
      </c>
      <c r="AD116" s="10"/>
      <c r="AE116" s="62">
        <v>0</v>
      </c>
      <c r="AF116" s="64">
        <v>0</v>
      </c>
      <c r="AG116" s="62">
        <v>0</v>
      </c>
      <c r="AH116" s="64">
        <v>0</v>
      </c>
      <c r="AI116" s="62">
        <v>0</v>
      </c>
      <c r="AJ116" s="64">
        <v>0</v>
      </c>
      <c r="AK116" s="62">
        <v>0</v>
      </c>
      <c r="AL116" s="64">
        <v>0</v>
      </c>
      <c r="AM116" s="62">
        <v>0</v>
      </c>
      <c r="AN116" s="64">
        <v>0</v>
      </c>
      <c r="AO116" s="62">
        <v>0</v>
      </c>
      <c r="AP116" s="64">
        <v>0</v>
      </c>
      <c r="AQ116" s="62">
        <v>0</v>
      </c>
      <c r="AR116" s="64">
        <v>0</v>
      </c>
      <c r="AS116" s="62">
        <v>0</v>
      </c>
      <c r="AT116" s="64">
        <v>0</v>
      </c>
      <c r="AU116" s="62">
        <v>0</v>
      </c>
      <c r="AV116" s="64">
        <v>0</v>
      </c>
      <c r="AW116" s="62">
        <f t="shared" ref="AW116:AW131" si="527">$H116</f>
        <v>0</v>
      </c>
      <c r="AX116" s="64">
        <f t="shared" ref="AX116:AX131" si="528">$J116+$K116</f>
        <v>0</v>
      </c>
      <c r="AY116" s="62">
        <v>0</v>
      </c>
      <c r="AZ116" s="64">
        <v>0</v>
      </c>
      <c r="BA116" s="62">
        <v>0</v>
      </c>
      <c r="BB116" s="64">
        <v>0</v>
      </c>
      <c r="BC116" s="62">
        <v>0</v>
      </c>
      <c r="BD116" s="64">
        <v>0</v>
      </c>
      <c r="BE116" s="62">
        <f t="shared" ref="BE116:BE131" si="529">AE116+AG116+AI116+AK116+AM116+AO116+AQ116+AS116+AU116+AW116+AY116+BA116+BC116</f>
        <v>0</v>
      </c>
      <c r="BF116" s="64">
        <f t="shared" ref="BF116:BF131" si="530">AF116+AH116+AJ116+AL116+AN116+AP116+AR116+AT116+AV116+AX116+AZ116+BB116+BD116</f>
        <v>0</v>
      </c>
      <c r="BG116" s="83"/>
      <c r="BH116" s="84">
        <f t="shared" ref="BH116:BH132" si="531">H116-BE116</f>
        <v>0</v>
      </c>
      <c r="BI116" s="83"/>
      <c r="BJ116" s="83"/>
      <c r="BK116" s="83"/>
      <c r="BL116" s="83"/>
      <c r="BM116" s="83"/>
      <c r="BN116" s="83"/>
      <c r="BO116" s="83"/>
      <c r="BP116" s="83"/>
    </row>
    <row r="117" spans="1:68" x14ac:dyDescent="0.35">
      <c r="B117" s="5">
        <f>'1. Algemene vragen'!$D$10</f>
        <v>0</v>
      </c>
      <c r="C117" s="6" t="str">
        <f>VLOOKUP('1. Algemene vragen'!$D$16,Parameters!$B$6:$D$9,3,TRUE)</f>
        <v>Klein</v>
      </c>
      <c r="D117" s="6" t="s">
        <v>154</v>
      </c>
      <c r="E117" s="5" t="str">
        <f t="shared" ref="E117:E131" si="532">$F$115</f>
        <v>Facilitaire zaken</v>
      </c>
      <c r="F117" s="13" t="s">
        <v>61</v>
      </c>
      <c r="G117" s="14"/>
      <c r="H117" s="99">
        <v>0</v>
      </c>
      <c r="I117" s="61">
        <f t="shared" si="517"/>
        <v>0</v>
      </c>
      <c r="J117" s="100">
        <v>0</v>
      </c>
      <c r="K117" s="103">
        <v>0</v>
      </c>
      <c r="L117" s="61">
        <f t="shared" si="518"/>
        <v>0</v>
      </c>
      <c r="M117" s="104">
        <v>0</v>
      </c>
      <c r="N117" s="125">
        <f t="shared" si="519"/>
        <v>0</v>
      </c>
      <c r="O117" s="125">
        <f t="shared" si="450"/>
        <v>0</v>
      </c>
      <c r="P117" s="61">
        <f t="shared" si="520"/>
        <v>0</v>
      </c>
      <c r="Q117" s="16"/>
      <c r="R117" s="119">
        <v>0</v>
      </c>
      <c r="S117" s="61">
        <f t="shared" si="521"/>
        <v>0</v>
      </c>
      <c r="T117" s="104">
        <f t="shared" si="522"/>
        <v>0</v>
      </c>
      <c r="U117" s="103">
        <v>0</v>
      </c>
      <c r="V117" s="61">
        <f t="shared" si="523"/>
        <v>0</v>
      </c>
      <c r="W117" s="104">
        <f t="shared" si="524"/>
        <v>0</v>
      </c>
      <c r="X117" s="125">
        <f t="shared" si="525"/>
        <v>0</v>
      </c>
      <c r="Y117" s="125">
        <f t="shared" si="404"/>
        <v>0</v>
      </c>
      <c r="Z117" s="61">
        <f t="shared" si="526"/>
        <v>0</v>
      </c>
      <c r="AB117" s="62">
        <v>0</v>
      </c>
      <c r="AC117" s="64">
        <v>0</v>
      </c>
      <c r="AD117" s="10"/>
      <c r="AE117" s="62">
        <v>0</v>
      </c>
      <c r="AF117" s="64">
        <v>0</v>
      </c>
      <c r="AG117" s="62">
        <v>0</v>
      </c>
      <c r="AH117" s="64">
        <v>0</v>
      </c>
      <c r="AI117" s="62">
        <v>0</v>
      </c>
      <c r="AJ117" s="64">
        <v>0</v>
      </c>
      <c r="AK117" s="62">
        <v>0</v>
      </c>
      <c r="AL117" s="64">
        <v>0</v>
      </c>
      <c r="AM117" s="62">
        <v>0</v>
      </c>
      <c r="AN117" s="64">
        <v>0</v>
      </c>
      <c r="AO117" s="62">
        <v>0</v>
      </c>
      <c r="AP117" s="64">
        <v>0</v>
      </c>
      <c r="AQ117" s="62">
        <v>0</v>
      </c>
      <c r="AR117" s="64">
        <v>0</v>
      </c>
      <c r="AS117" s="62">
        <v>0</v>
      </c>
      <c r="AT117" s="64">
        <v>0</v>
      </c>
      <c r="AU117" s="62">
        <v>0</v>
      </c>
      <c r="AV117" s="64">
        <v>0</v>
      </c>
      <c r="AW117" s="62">
        <f t="shared" si="527"/>
        <v>0</v>
      </c>
      <c r="AX117" s="64">
        <f t="shared" si="528"/>
        <v>0</v>
      </c>
      <c r="AY117" s="62">
        <v>0</v>
      </c>
      <c r="AZ117" s="64">
        <v>0</v>
      </c>
      <c r="BA117" s="62">
        <v>0</v>
      </c>
      <c r="BB117" s="64">
        <v>0</v>
      </c>
      <c r="BC117" s="62">
        <v>0</v>
      </c>
      <c r="BD117" s="64">
        <v>0</v>
      </c>
      <c r="BE117" s="63">
        <f t="shared" si="529"/>
        <v>0</v>
      </c>
      <c r="BF117" s="64">
        <f t="shared" si="530"/>
        <v>0</v>
      </c>
      <c r="BG117" s="83"/>
      <c r="BH117" s="84">
        <f t="shared" si="531"/>
        <v>0</v>
      </c>
      <c r="BI117" s="83"/>
      <c r="BJ117" s="83"/>
      <c r="BK117" s="83"/>
      <c r="BL117" s="83"/>
      <c r="BM117" s="83"/>
      <c r="BN117" s="83"/>
      <c r="BO117" s="83"/>
      <c r="BP117" s="83"/>
    </row>
    <row r="118" spans="1:68" x14ac:dyDescent="0.35">
      <c r="B118" s="5">
        <f>'1. Algemene vragen'!$D$10</f>
        <v>0</v>
      </c>
      <c r="C118" s="6" t="str">
        <f>VLOOKUP('1. Algemene vragen'!$D$16,Parameters!$B$6:$D$9,3,TRUE)</f>
        <v>Klein</v>
      </c>
      <c r="D118" s="6" t="s">
        <v>154</v>
      </c>
      <c r="E118" s="5" t="str">
        <f t="shared" si="532"/>
        <v>Facilitaire zaken</v>
      </c>
      <c r="F118" s="13" t="s">
        <v>62</v>
      </c>
      <c r="G118" s="14"/>
      <c r="H118" s="99">
        <v>0</v>
      </c>
      <c r="I118" s="61">
        <f t="shared" si="517"/>
        <v>0</v>
      </c>
      <c r="J118" s="100">
        <v>0</v>
      </c>
      <c r="K118" s="103">
        <v>0</v>
      </c>
      <c r="L118" s="61">
        <f t="shared" si="518"/>
        <v>0</v>
      </c>
      <c r="M118" s="104">
        <v>0</v>
      </c>
      <c r="N118" s="125">
        <f t="shared" si="519"/>
        <v>0</v>
      </c>
      <c r="O118" s="125">
        <f t="shared" si="450"/>
        <v>0</v>
      </c>
      <c r="P118" s="61">
        <f t="shared" si="520"/>
        <v>0</v>
      </c>
      <c r="Q118" s="16"/>
      <c r="R118" s="119">
        <v>0</v>
      </c>
      <c r="S118" s="61">
        <f t="shared" si="521"/>
        <v>0</v>
      </c>
      <c r="T118" s="104">
        <f t="shared" si="522"/>
        <v>0</v>
      </c>
      <c r="U118" s="103">
        <v>0</v>
      </c>
      <c r="V118" s="61">
        <f t="shared" si="523"/>
        <v>0</v>
      </c>
      <c r="W118" s="104">
        <f t="shared" si="524"/>
        <v>0</v>
      </c>
      <c r="X118" s="125">
        <f t="shared" si="525"/>
        <v>0</v>
      </c>
      <c r="Y118" s="125">
        <f t="shared" si="404"/>
        <v>0</v>
      </c>
      <c r="Z118" s="61">
        <f t="shared" si="526"/>
        <v>0</v>
      </c>
      <c r="AB118" s="62">
        <v>0</v>
      </c>
      <c r="AC118" s="64">
        <v>0</v>
      </c>
      <c r="AD118" s="10"/>
      <c r="AE118" s="62">
        <v>0</v>
      </c>
      <c r="AF118" s="64">
        <v>0</v>
      </c>
      <c r="AG118" s="62">
        <v>0</v>
      </c>
      <c r="AH118" s="64">
        <v>0</v>
      </c>
      <c r="AI118" s="62">
        <v>0</v>
      </c>
      <c r="AJ118" s="64">
        <v>0</v>
      </c>
      <c r="AK118" s="62">
        <v>0</v>
      </c>
      <c r="AL118" s="64">
        <v>0</v>
      </c>
      <c r="AM118" s="62">
        <v>0</v>
      </c>
      <c r="AN118" s="64">
        <v>0</v>
      </c>
      <c r="AO118" s="62">
        <v>0</v>
      </c>
      <c r="AP118" s="64">
        <v>0</v>
      </c>
      <c r="AQ118" s="62">
        <v>0</v>
      </c>
      <c r="AR118" s="64">
        <v>0</v>
      </c>
      <c r="AS118" s="62">
        <v>0</v>
      </c>
      <c r="AT118" s="64">
        <v>0</v>
      </c>
      <c r="AU118" s="62">
        <v>0</v>
      </c>
      <c r="AV118" s="64">
        <v>0</v>
      </c>
      <c r="AW118" s="62">
        <f t="shared" si="527"/>
        <v>0</v>
      </c>
      <c r="AX118" s="64">
        <f t="shared" si="528"/>
        <v>0</v>
      </c>
      <c r="AY118" s="62">
        <v>0</v>
      </c>
      <c r="AZ118" s="64">
        <v>0</v>
      </c>
      <c r="BA118" s="62">
        <v>0</v>
      </c>
      <c r="BB118" s="64">
        <v>0</v>
      </c>
      <c r="BC118" s="62">
        <v>0</v>
      </c>
      <c r="BD118" s="64">
        <v>0</v>
      </c>
      <c r="BE118" s="63">
        <f t="shared" si="529"/>
        <v>0</v>
      </c>
      <c r="BF118" s="64">
        <f t="shared" si="530"/>
        <v>0</v>
      </c>
      <c r="BG118" s="83"/>
      <c r="BH118" s="84">
        <f t="shared" si="531"/>
        <v>0</v>
      </c>
      <c r="BI118" s="83"/>
      <c r="BJ118" s="83"/>
      <c r="BK118" s="83"/>
      <c r="BL118" s="83"/>
      <c r="BM118" s="83"/>
      <c r="BN118" s="83"/>
      <c r="BO118" s="83"/>
      <c r="BP118" s="83"/>
    </row>
    <row r="119" spans="1:68" x14ac:dyDescent="0.35">
      <c r="B119" s="5">
        <f>'1. Algemene vragen'!$D$10</f>
        <v>0</v>
      </c>
      <c r="C119" s="6" t="str">
        <f>VLOOKUP('1. Algemene vragen'!$D$16,Parameters!$B$6:$D$9,3,TRUE)</f>
        <v>Klein</v>
      </c>
      <c r="D119" s="6" t="s">
        <v>154</v>
      </c>
      <c r="E119" s="5" t="str">
        <f t="shared" si="532"/>
        <v>Facilitaire zaken</v>
      </c>
      <c r="F119" s="13" t="s">
        <v>63</v>
      </c>
      <c r="G119" s="14"/>
      <c r="H119" s="99">
        <v>0</v>
      </c>
      <c r="I119" s="61">
        <f t="shared" si="517"/>
        <v>0</v>
      </c>
      <c r="J119" s="100">
        <v>0</v>
      </c>
      <c r="K119" s="103">
        <v>0</v>
      </c>
      <c r="L119" s="61">
        <f t="shared" si="518"/>
        <v>0</v>
      </c>
      <c r="M119" s="104">
        <v>0</v>
      </c>
      <c r="N119" s="125">
        <f t="shared" si="519"/>
        <v>0</v>
      </c>
      <c r="O119" s="125">
        <f t="shared" si="450"/>
        <v>0</v>
      </c>
      <c r="P119" s="61">
        <f t="shared" si="520"/>
        <v>0</v>
      </c>
      <c r="Q119" s="16"/>
      <c r="R119" s="119">
        <v>0</v>
      </c>
      <c r="S119" s="61">
        <f t="shared" si="521"/>
        <v>0</v>
      </c>
      <c r="T119" s="104">
        <f t="shared" si="522"/>
        <v>0</v>
      </c>
      <c r="U119" s="103">
        <v>0</v>
      </c>
      <c r="V119" s="61">
        <f t="shared" si="523"/>
        <v>0</v>
      </c>
      <c r="W119" s="104">
        <f t="shared" si="524"/>
        <v>0</v>
      </c>
      <c r="X119" s="125">
        <f t="shared" si="525"/>
        <v>0</v>
      </c>
      <c r="Y119" s="125">
        <f t="shared" si="404"/>
        <v>0</v>
      </c>
      <c r="Z119" s="61">
        <f t="shared" si="526"/>
        <v>0</v>
      </c>
      <c r="AB119" s="62">
        <v>0</v>
      </c>
      <c r="AC119" s="64">
        <v>0</v>
      </c>
      <c r="AD119" s="10"/>
      <c r="AE119" s="62">
        <v>0</v>
      </c>
      <c r="AF119" s="64">
        <v>0</v>
      </c>
      <c r="AG119" s="62">
        <v>0</v>
      </c>
      <c r="AH119" s="64">
        <v>0</v>
      </c>
      <c r="AI119" s="62">
        <v>0</v>
      </c>
      <c r="AJ119" s="64">
        <v>0</v>
      </c>
      <c r="AK119" s="62">
        <v>0</v>
      </c>
      <c r="AL119" s="64">
        <v>0</v>
      </c>
      <c r="AM119" s="62">
        <v>0</v>
      </c>
      <c r="AN119" s="64">
        <v>0</v>
      </c>
      <c r="AO119" s="62">
        <v>0</v>
      </c>
      <c r="AP119" s="64">
        <v>0</v>
      </c>
      <c r="AQ119" s="62">
        <v>0</v>
      </c>
      <c r="AR119" s="64">
        <v>0</v>
      </c>
      <c r="AS119" s="62">
        <v>0</v>
      </c>
      <c r="AT119" s="64">
        <v>0</v>
      </c>
      <c r="AU119" s="62">
        <v>0</v>
      </c>
      <c r="AV119" s="64">
        <v>0</v>
      </c>
      <c r="AW119" s="62">
        <f t="shared" si="527"/>
        <v>0</v>
      </c>
      <c r="AX119" s="64">
        <f t="shared" si="528"/>
        <v>0</v>
      </c>
      <c r="AY119" s="62">
        <v>0</v>
      </c>
      <c r="AZ119" s="64">
        <v>0</v>
      </c>
      <c r="BA119" s="62">
        <v>0</v>
      </c>
      <c r="BB119" s="64">
        <v>0</v>
      </c>
      <c r="BC119" s="62">
        <v>0</v>
      </c>
      <c r="BD119" s="64">
        <v>0</v>
      </c>
      <c r="BE119" s="63">
        <f t="shared" si="529"/>
        <v>0</v>
      </c>
      <c r="BF119" s="64">
        <f t="shared" si="530"/>
        <v>0</v>
      </c>
      <c r="BG119" s="83"/>
      <c r="BH119" s="84">
        <f t="shared" si="531"/>
        <v>0</v>
      </c>
      <c r="BI119" s="83"/>
      <c r="BJ119" s="83"/>
      <c r="BK119" s="83"/>
      <c r="BL119" s="83"/>
      <c r="BM119" s="83"/>
      <c r="BN119" s="83"/>
      <c r="BO119" s="83"/>
      <c r="BP119" s="83"/>
    </row>
    <row r="120" spans="1:68" x14ac:dyDescent="0.35">
      <c r="B120" s="5">
        <f>'1. Algemene vragen'!$D$10</f>
        <v>0</v>
      </c>
      <c r="C120" s="6" t="str">
        <f>VLOOKUP('1. Algemene vragen'!$D$16,Parameters!$B$6:$D$9,3,TRUE)</f>
        <v>Klein</v>
      </c>
      <c r="D120" s="6" t="s">
        <v>154</v>
      </c>
      <c r="E120" s="5" t="str">
        <f t="shared" si="532"/>
        <v>Facilitaire zaken</v>
      </c>
      <c r="F120" s="13" t="s">
        <v>64</v>
      </c>
      <c r="G120" s="14"/>
      <c r="H120" s="99">
        <v>0</v>
      </c>
      <c r="I120" s="61">
        <f t="shared" si="517"/>
        <v>0</v>
      </c>
      <c r="J120" s="100">
        <v>0</v>
      </c>
      <c r="K120" s="103">
        <v>0</v>
      </c>
      <c r="L120" s="61">
        <f t="shared" si="518"/>
        <v>0</v>
      </c>
      <c r="M120" s="104">
        <v>0</v>
      </c>
      <c r="N120" s="125">
        <f t="shared" si="519"/>
        <v>0</v>
      </c>
      <c r="O120" s="125">
        <f t="shared" si="450"/>
        <v>0</v>
      </c>
      <c r="P120" s="61">
        <f t="shared" si="520"/>
        <v>0</v>
      </c>
      <c r="Q120" s="16"/>
      <c r="R120" s="119">
        <v>0</v>
      </c>
      <c r="S120" s="61">
        <f t="shared" si="521"/>
        <v>0</v>
      </c>
      <c r="T120" s="104">
        <f t="shared" si="522"/>
        <v>0</v>
      </c>
      <c r="U120" s="103">
        <v>0</v>
      </c>
      <c r="V120" s="61">
        <f t="shared" si="523"/>
        <v>0</v>
      </c>
      <c r="W120" s="104">
        <f t="shared" si="524"/>
        <v>0</v>
      </c>
      <c r="X120" s="125">
        <f t="shared" si="525"/>
        <v>0</v>
      </c>
      <c r="Y120" s="125">
        <f t="shared" si="404"/>
        <v>0</v>
      </c>
      <c r="Z120" s="61">
        <f t="shared" si="526"/>
        <v>0</v>
      </c>
      <c r="AB120" s="62">
        <v>0</v>
      </c>
      <c r="AC120" s="64">
        <v>0</v>
      </c>
      <c r="AD120" s="10"/>
      <c r="AE120" s="62">
        <v>0</v>
      </c>
      <c r="AF120" s="64">
        <v>0</v>
      </c>
      <c r="AG120" s="62">
        <v>0</v>
      </c>
      <c r="AH120" s="64">
        <v>0</v>
      </c>
      <c r="AI120" s="62">
        <v>0</v>
      </c>
      <c r="AJ120" s="64">
        <v>0</v>
      </c>
      <c r="AK120" s="62">
        <v>0</v>
      </c>
      <c r="AL120" s="64">
        <v>0</v>
      </c>
      <c r="AM120" s="62">
        <v>0</v>
      </c>
      <c r="AN120" s="64">
        <v>0</v>
      </c>
      <c r="AO120" s="62">
        <v>0</v>
      </c>
      <c r="AP120" s="64">
        <v>0</v>
      </c>
      <c r="AQ120" s="62">
        <v>0</v>
      </c>
      <c r="AR120" s="64">
        <v>0</v>
      </c>
      <c r="AS120" s="62">
        <v>0</v>
      </c>
      <c r="AT120" s="64">
        <v>0</v>
      </c>
      <c r="AU120" s="62">
        <v>0</v>
      </c>
      <c r="AV120" s="64">
        <v>0</v>
      </c>
      <c r="AW120" s="62">
        <f t="shared" si="527"/>
        <v>0</v>
      </c>
      <c r="AX120" s="64">
        <f t="shared" si="528"/>
        <v>0</v>
      </c>
      <c r="AY120" s="62">
        <v>0</v>
      </c>
      <c r="AZ120" s="64">
        <v>0</v>
      </c>
      <c r="BA120" s="62">
        <v>0</v>
      </c>
      <c r="BB120" s="64">
        <v>0</v>
      </c>
      <c r="BC120" s="62">
        <v>0</v>
      </c>
      <c r="BD120" s="64">
        <v>0</v>
      </c>
      <c r="BE120" s="63">
        <f t="shared" si="529"/>
        <v>0</v>
      </c>
      <c r="BF120" s="64">
        <f t="shared" si="530"/>
        <v>0</v>
      </c>
      <c r="BG120" s="83"/>
      <c r="BH120" s="84">
        <f t="shared" si="531"/>
        <v>0</v>
      </c>
      <c r="BI120" s="83"/>
      <c r="BJ120" s="83"/>
      <c r="BK120" s="83"/>
      <c r="BL120" s="83"/>
      <c r="BM120" s="83"/>
      <c r="BN120" s="83"/>
      <c r="BO120" s="83"/>
      <c r="BP120" s="83"/>
    </row>
    <row r="121" spans="1:68" x14ac:dyDescent="0.35">
      <c r="B121" s="5">
        <f>'1. Algemene vragen'!$D$10</f>
        <v>0</v>
      </c>
      <c r="C121" s="6" t="str">
        <f>VLOOKUP('1. Algemene vragen'!$D$16,Parameters!$B$6:$D$9,3,TRUE)</f>
        <v>Klein</v>
      </c>
      <c r="D121" s="6" t="s">
        <v>154</v>
      </c>
      <c r="E121" s="5" t="str">
        <f t="shared" si="532"/>
        <v>Facilitaire zaken</v>
      </c>
      <c r="F121" s="142" t="s">
        <v>65</v>
      </c>
      <c r="G121" s="14"/>
      <c r="H121" s="99">
        <v>0</v>
      </c>
      <c r="I121" s="61">
        <f t="shared" si="517"/>
        <v>0</v>
      </c>
      <c r="J121" s="100">
        <v>0</v>
      </c>
      <c r="K121" s="103">
        <v>0</v>
      </c>
      <c r="L121" s="61">
        <f t="shared" si="518"/>
        <v>0</v>
      </c>
      <c r="M121" s="104">
        <v>0</v>
      </c>
      <c r="N121" s="125">
        <f t="shared" si="519"/>
        <v>0</v>
      </c>
      <c r="O121" s="125">
        <f t="shared" si="450"/>
        <v>0</v>
      </c>
      <c r="P121" s="61">
        <f t="shared" si="520"/>
        <v>0</v>
      </c>
      <c r="Q121" s="16"/>
      <c r="R121" s="119">
        <v>0</v>
      </c>
      <c r="S121" s="61">
        <f t="shared" si="521"/>
        <v>0</v>
      </c>
      <c r="T121" s="104">
        <f t="shared" si="522"/>
        <v>0</v>
      </c>
      <c r="U121" s="103">
        <v>0</v>
      </c>
      <c r="V121" s="61">
        <f t="shared" si="523"/>
        <v>0</v>
      </c>
      <c r="W121" s="104">
        <f t="shared" si="524"/>
        <v>0</v>
      </c>
      <c r="X121" s="125">
        <f t="shared" si="525"/>
        <v>0</v>
      </c>
      <c r="Y121" s="125">
        <f t="shared" si="404"/>
        <v>0</v>
      </c>
      <c r="Z121" s="61">
        <f t="shared" si="526"/>
        <v>0</v>
      </c>
      <c r="AB121" s="62">
        <v>0</v>
      </c>
      <c r="AC121" s="64">
        <v>0</v>
      </c>
      <c r="AD121" s="10"/>
      <c r="AE121" s="62">
        <v>0</v>
      </c>
      <c r="AF121" s="64">
        <v>0</v>
      </c>
      <c r="AG121" s="62">
        <v>0</v>
      </c>
      <c r="AH121" s="64">
        <v>0</v>
      </c>
      <c r="AI121" s="62">
        <v>0</v>
      </c>
      <c r="AJ121" s="64">
        <v>0</v>
      </c>
      <c r="AK121" s="62">
        <v>0</v>
      </c>
      <c r="AL121" s="64">
        <v>0</v>
      </c>
      <c r="AM121" s="62">
        <v>0</v>
      </c>
      <c r="AN121" s="64">
        <v>0</v>
      </c>
      <c r="AO121" s="62">
        <v>0</v>
      </c>
      <c r="AP121" s="64">
        <v>0</v>
      </c>
      <c r="AQ121" s="62">
        <v>0</v>
      </c>
      <c r="AR121" s="64">
        <v>0</v>
      </c>
      <c r="AS121" s="62">
        <v>0</v>
      </c>
      <c r="AT121" s="64">
        <v>0</v>
      </c>
      <c r="AU121" s="62">
        <v>0</v>
      </c>
      <c r="AV121" s="64">
        <v>0</v>
      </c>
      <c r="AW121" s="62">
        <f t="shared" si="527"/>
        <v>0</v>
      </c>
      <c r="AX121" s="64">
        <f t="shared" si="528"/>
        <v>0</v>
      </c>
      <c r="AY121" s="62">
        <v>0</v>
      </c>
      <c r="AZ121" s="64">
        <v>0</v>
      </c>
      <c r="BA121" s="62">
        <v>0</v>
      </c>
      <c r="BB121" s="64">
        <v>0</v>
      </c>
      <c r="BC121" s="62">
        <v>0</v>
      </c>
      <c r="BD121" s="64">
        <v>0</v>
      </c>
      <c r="BE121" s="63">
        <f t="shared" si="529"/>
        <v>0</v>
      </c>
      <c r="BF121" s="64">
        <f t="shared" si="530"/>
        <v>0</v>
      </c>
      <c r="BG121" s="83"/>
      <c r="BH121" s="84">
        <f t="shared" si="531"/>
        <v>0</v>
      </c>
      <c r="BI121" s="83"/>
      <c r="BJ121" s="83"/>
      <c r="BK121" s="83"/>
      <c r="BL121" s="83"/>
      <c r="BM121" s="83"/>
      <c r="BN121" s="83"/>
      <c r="BO121" s="83"/>
      <c r="BP121" s="83"/>
    </row>
    <row r="122" spans="1:68" x14ac:dyDescent="0.35">
      <c r="B122" s="5">
        <f>'1. Algemene vragen'!$D$10</f>
        <v>0</v>
      </c>
      <c r="C122" s="6" t="str">
        <f>VLOOKUP('1. Algemene vragen'!$D$16,Parameters!$B$6:$D$9,3,TRUE)</f>
        <v>Klein</v>
      </c>
      <c r="D122" s="6" t="s">
        <v>154</v>
      </c>
      <c r="E122" s="5" t="str">
        <f t="shared" si="532"/>
        <v>Facilitaire zaken</v>
      </c>
      <c r="F122" s="13" t="s">
        <v>66</v>
      </c>
      <c r="G122" s="14"/>
      <c r="H122" s="99">
        <v>0</v>
      </c>
      <c r="I122" s="61">
        <f t="shared" si="517"/>
        <v>0</v>
      </c>
      <c r="J122" s="100">
        <v>0</v>
      </c>
      <c r="K122" s="103">
        <v>0</v>
      </c>
      <c r="L122" s="61">
        <f t="shared" si="518"/>
        <v>0</v>
      </c>
      <c r="M122" s="104">
        <v>0</v>
      </c>
      <c r="N122" s="125">
        <f t="shared" si="519"/>
        <v>0</v>
      </c>
      <c r="O122" s="125">
        <f t="shared" si="450"/>
        <v>0</v>
      </c>
      <c r="P122" s="61">
        <f t="shared" si="520"/>
        <v>0</v>
      </c>
      <c r="Q122" s="16"/>
      <c r="R122" s="119">
        <v>0</v>
      </c>
      <c r="S122" s="61">
        <f t="shared" si="521"/>
        <v>0</v>
      </c>
      <c r="T122" s="104">
        <f t="shared" si="522"/>
        <v>0</v>
      </c>
      <c r="U122" s="103">
        <v>0</v>
      </c>
      <c r="V122" s="61">
        <f t="shared" si="523"/>
        <v>0</v>
      </c>
      <c r="W122" s="104">
        <f t="shared" si="524"/>
        <v>0</v>
      </c>
      <c r="X122" s="125">
        <f t="shared" si="525"/>
        <v>0</v>
      </c>
      <c r="Y122" s="125">
        <f t="shared" si="404"/>
        <v>0</v>
      </c>
      <c r="Z122" s="61">
        <f t="shared" si="526"/>
        <v>0</v>
      </c>
      <c r="AB122" s="62">
        <v>0</v>
      </c>
      <c r="AC122" s="64">
        <v>0</v>
      </c>
      <c r="AD122" s="10"/>
      <c r="AE122" s="62">
        <v>0</v>
      </c>
      <c r="AF122" s="64">
        <v>0</v>
      </c>
      <c r="AG122" s="62">
        <v>0</v>
      </c>
      <c r="AH122" s="64">
        <v>0</v>
      </c>
      <c r="AI122" s="62">
        <v>0</v>
      </c>
      <c r="AJ122" s="64">
        <v>0</v>
      </c>
      <c r="AK122" s="62">
        <v>0</v>
      </c>
      <c r="AL122" s="64">
        <v>0</v>
      </c>
      <c r="AM122" s="62">
        <v>0</v>
      </c>
      <c r="AN122" s="64">
        <v>0</v>
      </c>
      <c r="AO122" s="62">
        <v>0</v>
      </c>
      <c r="AP122" s="64">
        <v>0</v>
      </c>
      <c r="AQ122" s="62">
        <v>0</v>
      </c>
      <c r="AR122" s="64">
        <v>0</v>
      </c>
      <c r="AS122" s="62">
        <v>0</v>
      </c>
      <c r="AT122" s="64">
        <v>0</v>
      </c>
      <c r="AU122" s="62">
        <v>0</v>
      </c>
      <c r="AV122" s="64">
        <v>0</v>
      </c>
      <c r="AW122" s="62">
        <f t="shared" si="527"/>
        <v>0</v>
      </c>
      <c r="AX122" s="64">
        <f t="shared" si="528"/>
        <v>0</v>
      </c>
      <c r="AY122" s="62">
        <v>0</v>
      </c>
      <c r="AZ122" s="64">
        <v>0</v>
      </c>
      <c r="BA122" s="62">
        <v>0</v>
      </c>
      <c r="BB122" s="64">
        <v>0</v>
      </c>
      <c r="BC122" s="62">
        <v>0</v>
      </c>
      <c r="BD122" s="64">
        <v>0</v>
      </c>
      <c r="BE122" s="63">
        <f t="shared" si="529"/>
        <v>0</v>
      </c>
      <c r="BF122" s="64">
        <f t="shared" si="530"/>
        <v>0</v>
      </c>
      <c r="BG122" s="83"/>
      <c r="BH122" s="84">
        <f t="shared" si="531"/>
        <v>0</v>
      </c>
      <c r="BI122" s="83"/>
      <c r="BJ122" s="83"/>
      <c r="BK122" s="83"/>
      <c r="BL122" s="83"/>
      <c r="BM122" s="83"/>
      <c r="BN122" s="83"/>
      <c r="BO122" s="83"/>
      <c r="BP122" s="83"/>
    </row>
    <row r="123" spans="1:68" x14ac:dyDescent="0.35">
      <c r="B123" s="5">
        <f>'1. Algemene vragen'!$D$10</f>
        <v>0</v>
      </c>
      <c r="C123" s="6" t="str">
        <f>VLOOKUP('1. Algemene vragen'!$D$16,Parameters!$B$6:$D$9,3,TRUE)</f>
        <v>Klein</v>
      </c>
      <c r="D123" s="6" t="s">
        <v>154</v>
      </c>
      <c r="E123" s="5" t="str">
        <f t="shared" si="532"/>
        <v>Facilitaire zaken</v>
      </c>
      <c r="F123" s="142" t="s">
        <v>67</v>
      </c>
      <c r="G123" s="14"/>
      <c r="H123" s="99">
        <v>0</v>
      </c>
      <c r="I123" s="61">
        <f t="shared" si="517"/>
        <v>0</v>
      </c>
      <c r="J123" s="100">
        <v>0</v>
      </c>
      <c r="K123" s="103">
        <v>0</v>
      </c>
      <c r="L123" s="61">
        <f t="shared" si="518"/>
        <v>0</v>
      </c>
      <c r="M123" s="104">
        <v>0</v>
      </c>
      <c r="N123" s="125">
        <f t="shared" si="519"/>
        <v>0</v>
      </c>
      <c r="O123" s="125">
        <f t="shared" si="450"/>
        <v>0</v>
      </c>
      <c r="P123" s="61">
        <f t="shared" si="520"/>
        <v>0</v>
      </c>
      <c r="Q123" s="16"/>
      <c r="R123" s="119">
        <v>0</v>
      </c>
      <c r="S123" s="61">
        <f t="shared" si="521"/>
        <v>0</v>
      </c>
      <c r="T123" s="104">
        <f t="shared" si="522"/>
        <v>0</v>
      </c>
      <c r="U123" s="103">
        <v>0</v>
      </c>
      <c r="V123" s="61">
        <f t="shared" si="523"/>
        <v>0</v>
      </c>
      <c r="W123" s="104">
        <f t="shared" si="524"/>
        <v>0</v>
      </c>
      <c r="X123" s="125">
        <f t="shared" si="525"/>
        <v>0</v>
      </c>
      <c r="Y123" s="125">
        <f t="shared" si="404"/>
        <v>0</v>
      </c>
      <c r="Z123" s="61">
        <f t="shared" si="526"/>
        <v>0</v>
      </c>
      <c r="AB123" s="62">
        <v>0</v>
      </c>
      <c r="AC123" s="64">
        <v>0</v>
      </c>
      <c r="AD123" s="10"/>
      <c r="AE123" s="62">
        <v>0</v>
      </c>
      <c r="AF123" s="64">
        <v>0</v>
      </c>
      <c r="AG123" s="62">
        <v>0</v>
      </c>
      <c r="AH123" s="64">
        <v>0</v>
      </c>
      <c r="AI123" s="62">
        <v>0</v>
      </c>
      <c r="AJ123" s="64">
        <v>0</v>
      </c>
      <c r="AK123" s="62">
        <v>0</v>
      </c>
      <c r="AL123" s="64">
        <v>0</v>
      </c>
      <c r="AM123" s="62">
        <v>0</v>
      </c>
      <c r="AN123" s="64">
        <v>0</v>
      </c>
      <c r="AO123" s="62">
        <v>0</v>
      </c>
      <c r="AP123" s="64">
        <v>0</v>
      </c>
      <c r="AQ123" s="62">
        <v>0</v>
      </c>
      <c r="AR123" s="64">
        <v>0</v>
      </c>
      <c r="AS123" s="62">
        <v>0</v>
      </c>
      <c r="AT123" s="64">
        <v>0</v>
      </c>
      <c r="AU123" s="62">
        <v>0</v>
      </c>
      <c r="AV123" s="64">
        <v>0</v>
      </c>
      <c r="AW123" s="62">
        <f t="shared" si="527"/>
        <v>0</v>
      </c>
      <c r="AX123" s="64">
        <f t="shared" si="528"/>
        <v>0</v>
      </c>
      <c r="AY123" s="62">
        <v>0</v>
      </c>
      <c r="AZ123" s="64">
        <v>0</v>
      </c>
      <c r="BA123" s="62">
        <v>0</v>
      </c>
      <c r="BB123" s="64">
        <v>0</v>
      </c>
      <c r="BC123" s="62">
        <v>0</v>
      </c>
      <c r="BD123" s="64">
        <v>0</v>
      </c>
      <c r="BE123" s="63">
        <f t="shared" si="529"/>
        <v>0</v>
      </c>
      <c r="BF123" s="64">
        <f t="shared" si="530"/>
        <v>0</v>
      </c>
      <c r="BG123" s="83"/>
      <c r="BH123" s="84">
        <f t="shared" si="531"/>
        <v>0</v>
      </c>
      <c r="BI123" s="83"/>
      <c r="BJ123" s="83"/>
      <c r="BK123" s="83"/>
      <c r="BL123" s="83"/>
      <c r="BM123" s="83"/>
      <c r="BN123" s="83"/>
      <c r="BO123" s="83"/>
      <c r="BP123" s="83"/>
    </row>
    <row r="124" spans="1:68" x14ac:dyDescent="0.35">
      <c r="B124" s="5">
        <f>'1. Algemene vragen'!$D$10</f>
        <v>0</v>
      </c>
      <c r="C124" s="6" t="str">
        <f>VLOOKUP('1. Algemene vragen'!$D$16,Parameters!$B$6:$D$9,3,TRUE)</f>
        <v>Klein</v>
      </c>
      <c r="D124" s="6" t="s">
        <v>154</v>
      </c>
      <c r="E124" s="5" t="str">
        <f t="shared" si="532"/>
        <v>Facilitaire zaken</v>
      </c>
      <c r="F124" s="142" t="s">
        <v>68</v>
      </c>
      <c r="G124" s="14"/>
      <c r="H124" s="99">
        <v>0</v>
      </c>
      <c r="I124" s="61">
        <f t="shared" si="517"/>
        <v>0</v>
      </c>
      <c r="J124" s="100">
        <v>0</v>
      </c>
      <c r="K124" s="103">
        <v>0</v>
      </c>
      <c r="L124" s="61">
        <f t="shared" si="518"/>
        <v>0</v>
      </c>
      <c r="M124" s="104">
        <v>0</v>
      </c>
      <c r="N124" s="125">
        <f t="shared" si="519"/>
        <v>0</v>
      </c>
      <c r="O124" s="125">
        <f t="shared" si="450"/>
        <v>0</v>
      </c>
      <c r="P124" s="61">
        <f t="shared" si="520"/>
        <v>0</v>
      </c>
      <c r="Q124" s="16"/>
      <c r="R124" s="119">
        <v>0</v>
      </c>
      <c r="S124" s="61">
        <f t="shared" si="521"/>
        <v>0</v>
      </c>
      <c r="T124" s="104">
        <f t="shared" si="522"/>
        <v>0</v>
      </c>
      <c r="U124" s="103">
        <v>0</v>
      </c>
      <c r="V124" s="61">
        <f t="shared" si="523"/>
        <v>0</v>
      </c>
      <c r="W124" s="104">
        <f t="shared" si="524"/>
        <v>0</v>
      </c>
      <c r="X124" s="125">
        <f t="shared" si="525"/>
        <v>0</v>
      </c>
      <c r="Y124" s="125">
        <f t="shared" si="404"/>
        <v>0</v>
      </c>
      <c r="Z124" s="61">
        <f t="shared" si="526"/>
        <v>0</v>
      </c>
      <c r="AB124" s="62">
        <v>0</v>
      </c>
      <c r="AC124" s="64">
        <v>0</v>
      </c>
      <c r="AD124" s="10"/>
      <c r="AE124" s="62">
        <v>0</v>
      </c>
      <c r="AF124" s="64">
        <v>0</v>
      </c>
      <c r="AG124" s="62">
        <v>0</v>
      </c>
      <c r="AH124" s="64">
        <v>0</v>
      </c>
      <c r="AI124" s="62">
        <v>0</v>
      </c>
      <c r="AJ124" s="64">
        <v>0</v>
      </c>
      <c r="AK124" s="62">
        <v>0</v>
      </c>
      <c r="AL124" s="64">
        <v>0</v>
      </c>
      <c r="AM124" s="62">
        <v>0</v>
      </c>
      <c r="AN124" s="64">
        <v>0</v>
      </c>
      <c r="AO124" s="62">
        <v>0</v>
      </c>
      <c r="AP124" s="64">
        <v>0</v>
      </c>
      <c r="AQ124" s="62">
        <v>0</v>
      </c>
      <c r="AR124" s="64">
        <v>0</v>
      </c>
      <c r="AS124" s="62">
        <v>0</v>
      </c>
      <c r="AT124" s="64">
        <v>0</v>
      </c>
      <c r="AU124" s="62">
        <v>0</v>
      </c>
      <c r="AV124" s="64">
        <v>0</v>
      </c>
      <c r="AW124" s="62">
        <f t="shared" si="527"/>
        <v>0</v>
      </c>
      <c r="AX124" s="64">
        <f t="shared" si="528"/>
        <v>0</v>
      </c>
      <c r="AY124" s="62">
        <v>0</v>
      </c>
      <c r="AZ124" s="64">
        <v>0</v>
      </c>
      <c r="BA124" s="62">
        <v>0</v>
      </c>
      <c r="BB124" s="64">
        <v>0</v>
      </c>
      <c r="BC124" s="62">
        <v>0</v>
      </c>
      <c r="BD124" s="64">
        <v>0</v>
      </c>
      <c r="BE124" s="63">
        <f t="shared" si="529"/>
        <v>0</v>
      </c>
      <c r="BF124" s="64">
        <f t="shared" si="530"/>
        <v>0</v>
      </c>
      <c r="BG124" s="83"/>
      <c r="BH124" s="84">
        <f t="shared" si="531"/>
        <v>0</v>
      </c>
      <c r="BI124" s="83"/>
      <c r="BJ124" s="83"/>
      <c r="BK124" s="83"/>
      <c r="BL124" s="83"/>
      <c r="BM124" s="83"/>
      <c r="BN124" s="83"/>
      <c r="BO124" s="83"/>
      <c r="BP124" s="83"/>
    </row>
    <row r="125" spans="1:68" x14ac:dyDescent="0.35">
      <c r="B125" s="5">
        <f>'1. Algemene vragen'!$D$10</f>
        <v>0</v>
      </c>
      <c r="C125" s="6" t="str">
        <f>VLOOKUP('1. Algemene vragen'!$D$16,Parameters!$B$6:$D$9,3,TRUE)</f>
        <v>Klein</v>
      </c>
      <c r="D125" s="6" t="s">
        <v>154</v>
      </c>
      <c r="E125" s="5" t="str">
        <f t="shared" si="532"/>
        <v>Facilitaire zaken</v>
      </c>
      <c r="F125" s="142" t="s">
        <v>69</v>
      </c>
      <c r="G125" s="14"/>
      <c r="H125" s="99">
        <v>0</v>
      </c>
      <c r="I125" s="61">
        <f t="shared" si="517"/>
        <v>0</v>
      </c>
      <c r="J125" s="100">
        <v>0</v>
      </c>
      <c r="K125" s="103">
        <v>0</v>
      </c>
      <c r="L125" s="61">
        <f t="shared" si="518"/>
        <v>0</v>
      </c>
      <c r="M125" s="104">
        <v>0</v>
      </c>
      <c r="N125" s="125">
        <f t="shared" si="519"/>
        <v>0</v>
      </c>
      <c r="O125" s="125">
        <f t="shared" si="450"/>
        <v>0</v>
      </c>
      <c r="P125" s="61">
        <f t="shared" si="520"/>
        <v>0</v>
      </c>
      <c r="Q125" s="16"/>
      <c r="R125" s="119">
        <v>0</v>
      </c>
      <c r="S125" s="61">
        <f t="shared" si="521"/>
        <v>0</v>
      </c>
      <c r="T125" s="104">
        <f t="shared" si="522"/>
        <v>0</v>
      </c>
      <c r="U125" s="103">
        <v>0</v>
      </c>
      <c r="V125" s="61">
        <f t="shared" si="523"/>
        <v>0</v>
      </c>
      <c r="W125" s="104">
        <f t="shared" si="524"/>
        <v>0</v>
      </c>
      <c r="X125" s="125">
        <f t="shared" si="525"/>
        <v>0</v>
      </c>
      <c r="Y125" s="125">
        <f t="shared" si="404"/>
        <v>0</v>
      </c>
      <c r="Z125" s="61">
        <f t="shared" si="526"/>
        <v>0</v>
      </c>
      <c r="AB125" s="62">
        <v>0</v>
      </c>
      <c r="AC125" s="64">
        <v>0</v>
      </c>
      <c r="AD125" s="10"/>
      <c r="AE125" s="62">
        <v>0</v>
      </c>
      <c r="AF125" s="64">
        <v>0</v>
      </c>
      <c r="AG125" s="62">
        <v>0</v>
      </c>
      <c r="AH125" s="64">
        <v>0</v>
      </c>
      <c r="AI125" s="62">
        <v>0</v>
      </c>
      <c r="AJ125" s="64">
        <v>0</v>
      </c>
      <c r="AK125" s="62">
        <v>0</v>
      </c>
      <c r="AL125" s="64">
        <v>0</v>
      </c>
      <c r="AM125" s="62">
        <v>0</v>
      </c>
      <c r="AN125" s="64">
        <v>0</v>
      </c>
      <c r="AO125" s="62">
        <v>0</v>
      </c>
      <c r="AP125" s="64">
        <v>0</v>
      </c>
      <c r="AQ125" s="62">
        <v>0</v>
      </c>
      <c r="AR125" s="64">
        <v>0</v>
      </c>
      <c r="AS125" s="62">
        <v>0</v>
      </c>
      <c r="AT125" s="64">
        <v>0</v>
      </c>
      <c r="AU125" s="62">
        <v>0</v>
      </c>
      <c r="AV125" s="64">
        <v>0</v>
      </c>
      <c r="AW125" s="62">
        <f t="shared" si="527"/>
        <v>0</v>
      </c>
      <c r="AX125" s="64">
        <f t="shared" si="528"/>
        <v>0</v>
      </c>
      <c r="AY125" s="62">
        <v>0</v>
      </c>
      <c r="AZ125" s="64">
        <v>0</v>
      </c>
      <c r="BA125" s="62">
        <v>0</v>
      </c>
      <c r="BB125" s="64">
        <v>0</v>
      </c>
      <c r="BC125" s="62">
        <v>0</v>
      </c>
      <c r="BD125" s="64">
        <v>0</v>
      </c>
      <c r="BE125" s="63">
        <f t="shared" si="529"/>
        <v>0</v>
      </c>
      <c r="BF125" s="64">
        <f t="shared" si="530"/>
        <v>0</v>
      </c>
      <c r="BG125" s="83"/>
      <c r="BH125" s="84">
        <f t="shared" si="531"/>
        <v>0</v>
      </c>
      <c r="BI125" s="83"/>
      <c r="BJ125" s="83"/>
      <c r="BK125" s="83"/>
      <c r="BL125" s="83"/>
      <c r="BM125" s="83"/>
      <c r="BN125" s="83"/>
      <c r="BO125" s="83"/>
      <c r="BP125" s="83"/>
    </row>
    <row r="126" spans="1:68" x14ac:dyDescent="0.35">
      <c r="B126" s="5">
        <f>'1. Algemene vragen'!$D$10</f>
        <v>0</v>
      </c>
      <c r="C126" s="6" t="str">
        <f>VLOOKUP('1. Algemene vragen'!$D$16,Parameters!$B$6:$D$9,3,TRUE)</f>
        <v>Klein</v>
      </c>
      <c r="D126" s="6" t="s">
        <v>154</v>
      </c>
      <c r="E126" s="5" t="str">
        <f t="shared" si="532"/>
        <v>Facilitaire zaken</v>
      </c>
      <c r="F126" s="13" t="s">
        <v>70</v>
      </c>
      <c r="G126" s="14"/>
      <c r="H126" s="99">
        <v>0</v>
      </c>
      <c r="I126" s="61">
        <f t="shared" si="517"/>
        <v>0</v>
      </c>
      <c r="J126" s="100">
        <v>0</v>
      </c>
      <c r="K126" s="103">
        <v>0</v>
      </c>
      <c r="L126" s="61">
        <f t="shared" si="518"/>
        <v>0</v>
      </c>
      <c r="M126" s="104">
        <v>0</v>
      </c>
      <c r="N126" s="125">
        <f t="shared" si="519"/>
        <v>0</v>
      </c>
      <c r="O126" s="125">
        <f t="shared" si="450"/>
        <v>0</v>
      </c>
      <c r="P126" s="61">
        <f t="shared" si="520"/>
        <v>0</v>
      </c>
      <c r="Q126" s="16"/>
      <c r="R126" s="119">
        <v>0</v>
      </c>
      <c r="S126" s="61">
        <f t="shared" si="521"/>
        <v>0</v>
      </c>
      <c r="T126" s="104">
        <f t="shared" si="522"/>
        <v>0</v>
      </c>
      <c r="U126" s="103">
        <v>0</v>
      </c>
      <c r="V126" s="61">
        <f t="shared" si="523"/>
        <v>0</v>
      </c>
      <c r="W126" s="104">
        <f t="shared" si="524"/>
        <v>0</v>
      </c>
      <c r="X126" s="125">
        <f t="shared" si="525"/>
        <v>0</v>
      </c>
      <c r="Y126" s="125">
        <f t="shared" si="404"/>
        <v>0</v>
      </c>
      <c r="Z126" s="61">
        <f t="shared" si="526"/>
        <v>0</v>
      </c>
      <c r="AB126" s="62">
        <v>0</v>
      </c>
      <c r="AC126" s="64">
        <v>0</v>
      </c>
      <c r="AD126" s="10"/>
      <c r="AE126" s="62">
        <v>0</v>
      </c>
      <c r="AF126" s="64">
        <v>0</v>
      </c>
      <c r="AG126" s="62">
        <v>0</v>
      </c>
      <c r="AH126" s="64">
        <v>0</v>
      </c>
      <c r="AI126" s="62">
        <v>0</v>
      </c>
      <c r="AJ126" s="64">
        <v>0</v>
      </c>
      <c r="AK126" s="62">
        <v>0</v>
      </c>
      <c r="AL126" s="64">
        <v>0</v>
      </c>
      <c r="AM126" s="62">
        <v>0</v>
      </c>
      <c r="AN126" s="64">
        <v>0</v>
      </c>
      <c r="AO126" s="62">
        <v>0</v>
      </c>
      <c r="AP126" s="64">
        <v>0</v>
      </c>
      <c r="AQ126" s="62">
        <v>0</v>
      </c>
      <c r="AR126" s="64">
        <v>0</v>
      </c>
      <c r="AS126" s="62">
        <v>0</v>
      </c>
      <c r="AT126" s="64">
        <v>0</v>
      </c>
      <c r="AU126" s="62">
        <v>0</v>
      </c>
      <c r="AV126" s="64">
        <v>0</v>
      </c>
      <c r="AW126" s="62">
        <f t="shared" si="527"/>
        <v>0</v>
      </c>
      <c r="AX126" s="64">
        <f t="shared" si="528"/>
        <v>0</v>
      </c>
      <c r="AY126" s="62">
        <v>0</v>
      </c>
      <c r="AZ126" s="64">
        <v>0</v>
      </c>
      <c r="BA126" s="62">
        <v>0</v>
      </c>
      <c r="BB126" s="64">
        <v>0</v>
      </c>
      <c r="BC126" s="62">
        <v>0</v>
      </c>
      <c r="BD126" s="64">
        <v>0</v>
      </c>
      <c r="BE126" s="63">
        <f t="shared" si="529"/>
        <v>0</v>
      </c>
      <c r="BF126" s="64">
        <f t="shared" si="530"/>
        <v>0</v>
      </c>
      <c r="BG126" s="83"/>
      <c r="BH126" s="84">
        <f t="shared" si="531"/>
        <v>0</v>
      </c>
      <c r="BI126" s="83"/>
      <c r="BJ126" s="83"/>
      <c r="BK126" s="83"/>
      <c r="BL126" s="83"/>
      <c r="BM126" s="83"/>
      <c r="BN126" s="83"/>
      <c r="BO126" s="83"/>
      <c r="BP126" s="83"/>
    </row>
    <row r="127" spans="1:68" x14ac:dyDescent="0.35">
      <c r="B127" s="5">
        <f>'1. Algemene vragen'!$D$10</f>
        <v>0</v>
      </c>
      <c r="C127" s="6" t="str">
        <f>VLOOKUP('1. Algemene vragen'!$D$16,Parameters!$B$6:$D$9,3,TRUE)</f>
        <v>Klein</v>
      </c>
      <c r="D127" s="6" t="s">
        <v>154</v>
      </c>
      <c r="E127" s="5" t="str">
        <f t="shared" si="532"/>
        <v>Facilitaire zaken</v>
      </c>
      <c r="F127" s="13" t="s">
        <v>71</v>
      </c>
      <c r="G127" s="14"/>
      <c r="H127" s="99">
        <v>0</v>
      </c>
      <c r="I127" s="61">
        <f t="shared" si="517"/>
        <v>0</v>
      </c>
      <c r="J127" s="100">
        <v>0</v>
      </c>
      <c r="K127" s="103">
        <v>0</v>
      </c>
      <c r="L127" s="61">
        <f t="shared" si="518"/>
        <v>0</v>
      </c>
      <c r="M127" s="143">
        <v>0</v>
      </c>
      <c r="N127" s="125">
        <f t="shared" si="519"/>
        <v>0</v>
      </c>
      <c r="O127" s="125">
        <f t="shared" si="450"/>
        <v>0</v>
      </c>
      <c r="P127" s="61">
        <f t="shared" si="520"/>
        <v>0</v>
      </c>
      <c r="Q127" s="16"/>
      <c r="R127" s="119">
        <v>0</v>
      </c>
      <c r="S127" s="61">
        <f t="shared" si="521"/>
        <v>0</v>
      </c>
      <c r="T127" s="104">
        <f t="shared" si="522"/>
        <v>0</v>
      </c>
      <c r="U127" s="103">
        <v>0</v>
      </c>
      <c r="V127" s="61">
        <f t="shared" si="523"/>
        <v>0</v>
      </c>
      <c r="W127" s="104">
        <f t="shared" si="524"/>
        <v>0</v>
      </c>
      <c r="X127" s="125">
        <f t="shared" si="525"/>
        <v>0</v>
      </c>
      <c r="Y127" s="125">
        <f t="shared" si="404"/>
        <v>0</v>
      </c>
      <c r="Z127" s="61">
        <f t="shared" si="526"/>
        <v>0</v>
      </c>
      <c r="AB127" s="62">
        <v>0</v>
      </c>
      <c r="AC127" s="64">
        <v>0</v>
      </c>
      <c r="AD127" s="10"/>
      <c r="AE127" s="62">
        <v>0</v>
      </c>
      <c r="AF127" s="64">
        <v>0</v>
      </c>
      <c r="AG127" s="62">
        <v>0</v>
      </c>
      <c r="AH127" s="64">
        <v>0</v>
      </c>
      <c r="AI127" s="62">
        <v>0</v>
      </c>
      <c r="AJ127" s="64">
        <v>0</v>
      </c>
      <c r="AK127" s="62">
        <v>0</v>
      </c>
      <c r="AL127" s="64">
        <v>0</v>
      </c>
      <c r="AM127" s="62">
        <v>0</v>
      </c>
      <c r="AN127" s="64">
        <v>0</v>
      </c>
      <c r="AO127" s="62">
        <v>0</v>
      </c>
      <c r="AP127" s="64">
        <v>0</v>
      </c>
      <c r="AQ127" s="62">
        <v>0</v>
      </c>
      <c r="AR127" s="64">
        <v>0</v>
      </c>
      <c r="AS127" s="62">
        <v>0</v>
      </c>
      <c r="AT127" s="64">
        <v>0</v>
      </c>
      <c r="AU127" s="62">
        <v>0</v>
      </c>
      <c r="AV127" s="64">
        <v>0</v>
      </c>
      <c r="AW127" s="62">
        <f t="shared" si="527"/>
        <v>0</v>
      </c>
      <c r="AX127" s="64">
        <f t="shared" si="528"/>
        <v>0</v>
      </c>
      <c r="AY127" s="62">
        <v>0</v>
      </c>
      <c r="AZ127" s="64">
        <v>0</v>
      </c>
      <c r="BA127" s="62">
        <v>0</v>
      </c>
      <c r="BB127" s="64">
        <v>0</v>
      </c>
      <c r="BC127" s="62">
        <v>0</v>
      </c>
      <c r="BD127" s="64">
        <v>0</v>
      </c>
      <c r="BE127" s="63">
        <f t="shared" si="529"/>
        <v>0</v>
      </c>
      <c r="BF127" s="64">
        <f t="shared" si="530"/>
        <v>0</v>
      </c>
      <c r="BG127" s="83"/>
      <c r="BH127" s="84">
        <f t="shared" si="531"/>
        <v>0</v>
      </c>
      <c r="BI127" s="83"/>
      <c r="BJ127" s="83"/>
      <c r="BK127" s="83"/>
      <c r="BL127" s="83"/>
      <c r="BM127" s="83"/>
      <c r="BN127" s="83"/>
      <c r="BO127" s="83"/>
      <c r="BP127" s="83"/>
    </row>
    <row r="128" spans="1:68" x14ac:dyDescent="0.35">
      <c r="B128" s="5">
        <f>'1. Algemene vragen'!$D$10</f>
        <v>0</v>
      </c>
      <c r="C128" s="6" t="str">
        <f>VLOOKUP('1. Algemene vragen'!$D$16,Parameters!$B$6:$D$9,3,TRUE)</f>
        <v>Klein</v>
      </c>
      <c r="D128" s="6" t="s">
        <v>154</v>
      </c>
      <c r="E128" s="5" t="str">
        <f t="shared" si="532"/>
        <v>Facilitaire zaken</v>
      </c>
      <c r="F128" s="13" t="s">
        <v>72</v>
      </c>
      <c r="G128" s="14"/>
      <c r="H128" s="99">
        <v>0</v>
      </c>
      <c r="I128" s="61">
        <f t="shared" si="517"/>
        <v>0</v>
      </c>
      <c r="J128" s="100">
        <v>0</v>
      </c>
      <c r="K128" s="103">
        <v>0</v>
      </c>
      <c r="L128" s="61">
        <f t="shared" si="518"/>
        <v>0</v>
      </c>
      <c r="M128" s="143">
        <v>0</v>
      </c>
      <c r="N128" s="125">
        <f t="shared" si="519"/>
        <v>0</v>
      </c>
      <c r="O128" s="125">
        <f t="shared" si="450"/>
        <v>0</v>
      </c>
      <c r="P128" s="61">
        <f t="shared" si="520"/>
        <v>0</v>
      </c>
      <c r="Q128" s="16"/>
      <c r="R128" s="119">
        <v>0</v>
      </c>
      <c r="S128" s="61">
        <f t="shared" si="521"/>
        <v>0</v>
      </c>
      <c r="T128" s="104">
        <f t="shared" si="522"/>
        <v>0</v>
      </c>
      <c r="U128" s="103">
        <v>0</v>
      </c>
      <c r="V128" s="61">
        <f t="shared" si="523"/>
        <v>0</v>
      </c>
      <c r="W128" s="104">
        <f t="shared" si="524"/>
        <v>0</v>
      </c>
      <c r="X128" s="125">
        <f t="shared" si="525"/>
        <v>0</v>
      </c>
      <c r="Y128" s="125">
        <f t="shared" si="404"/>
        <v>0</v>
      </c>
      <c r="Z128" s="61">
        <f t="shared" si="526"/>
        <v>0</v>
      </c>
      <c r="AB128" s="62">
        <v>0</v>
      </c>
      <c r="AC128" s="64">
        <v>0</v>
      </c>
      <c r="AD128" s="10"/>
      <c r="AE128" s="62">
        <v>0</v>
      </c>
      <c r="AF128" s="64">
        <v>0</v>
      </c>
      <c r="AG128" s="62">
        <v>0</v>
      </c>
      <c r="AH128" s="64">
        <v>0</v>
      </c>
      <c r="AI128" s="62">
        <v>0</v>
      </c>
      <c r="AJ128" s="64">
        <v>0</v>
      </c>
      <c r="AK128" s="62">
        <v>0</v>
      </c>
      <c r="AL128" s="64">
        <v>0</v>
      </c>
      <c r="AM128" s="62">
        <v>0</v>
      </c>
      <c r="AN128" s="64">
        <v>0</v>
      </c>
      <c r="AO128" s="62">
        <v>0</v>
      </c>
      <c r="AP128" s="64">
        <v>0</v>
      </c>
      <c r="AQ128" s="62">
        <v>0</v>
      </c>
      <c r="AR128" s="64">
        <v>0</v>
      </c>
      <c r="AS128" s="62">
        <v>0</v>
      </c>
      <c r="AT128" s="64">
        <v>0</v>
      </c>
      <c r="AU128" s="62">
        <v>0</v>
      </c>
      <c r="AV128" s="64">
        <v>0</v>
      </c>
      <c r="AW128" s="62">
        <f t="shared" si="527"/>
        <v>0</v>
      </c>
      <c r="AX128" s="64">
        <f t="shared" si="528"/>
        <v>0</v>
      </c>
      <c r="AY128" s="62">
        <v>0</v>
      </c>
      <c r="AZ128" s="64">
        <v>0</v>
      </c>
      <c r="BA128" s="62">
        <v>0</v>
      </c>
      <c r="BB128" s="64">
        <v>0</v>
      </c>
      <c r="BC128" s="62">
        <v>0</v>
      </c>
      <c r="BD128" s="64">
        <v>0</v>
      </c>
      <c r="BE128" s="63">
        <f t="shared" si="529"/>
        <v>0</v>
      </c>
      <c r="BF128" s="64">
        <f t="shared" si="530"/>
        <v>0</v>
      </c>
      <c r="BG128" s="83"/>
      <c r="BH128" s="84">
        <f t="shared" si="531"/>
        <v>0</v>
      </c>
      <c r="BI128" s="83"/>
      <c r="BJ128" s="83"/>
      <c r="BK128" s="83"/>
      <c r="BL128" s="83"/>
      <c r="BM128" s="83"/>
      <c r="BN128" s="83"/>
      <c r="BO128" s="83"/>
      <c r="BP128" s="83"/>
    </row>
    <row r="129" spans="1:68" x14ac:dyDescent="0.35">
      <c r="B129" s="5">
        <f>'1. Algemene vragen'!$D$10</f>
        <v>0</v>
      </c>
      <c r="C129" s="6" t="str">
        <f>VLOOKUP('1. Algemene vragen'!$D$16,Parameters!$B$6:$D$9,3,TRUE)</f>
        <v>Klein</v>
      </c>
      <c r="D129" s="6" t="s">
        <v>154</v>
      </c>
      <c r="E129" s="5" t="str">
        <f t="shared" si="532"/>
        <v>Facilitaire zaken</v>
      </c>
      <c r="F129" s="13" t="s">
        <v>73</v>
      </c>
      <c r="G129" s="14"/>
      <c r="H129" s="99">
        <v>0</v>
      </c>
      <c r="I129" s="61">
        <f t="shared" si="517"/>
        <v>0</v>
      </c>
      <c r="J129" s="100">
        <v>0</v>
      </c>
      <c r="K129" s="103">
        <v>0</v>
      </c>
      <c r="L129" s="61">
        <f t="shared" si="518"/>
        <v>0</v>
      </c>
      <c r="M129" s="104">
        <v>0</v>
      </c>
      <c r="N129" s="125">
        <f t="shared" si="519"/>
        <v>0</v>
      </c>
      <c r="O129" s="125">
        <f t="shared" si="450"/>
        <v>0</v>
      </c>
      <c r="P129" s="61">
        <f t="shared" si="520"/>
        <v>0</v>
      </c>
      <c r="Q129" s="16"/>
      <c r="R129" s="119">
        <v>0</v>
      </c>
      <c r="S129" s="61">
        <f t="shared" si="521"/>
        <v>0</v>
      </c>
      <c r="T129" s="104">
        <f t="shared" si="522"/>
        <v>0</v>
      </c>
      <c r="U129" s="103">
        <v>0</v>
      </c>
      <c r="V129" s="61">
        <f t="shared" si="523"/>
        <v>0</v>
      </c>
      <c r="W129" s="104">
        <f t="shared" si="524"/>
        <v>0</v>
      </c>
      <c r="X129" s="125">
        <f t="shared" si="525"/>
        <v>0</v>
      </c>
      <c r="Y129" s="125">
        <f t="shared" si="404"/>
        <v>0</v>
      </c>
      <c r="Z129" s="61">
        <f t="shared" si="526"/>
        <v>0</v>
      </c>
      <c r="AB129" s="62">
        <v>0</v>
      </c>
      <c r="AC129" s="64">
        <v>0</v>
      </c>
      <c r="AD129" s="10"/>
      <c r="AE129" s="62">
        <v>0</v>
      </c>
      <c r="AF129" s="64">
        <v>0</v>
      </c>
      <c r="AG129" s="62">
        <v>0</v>
      </c>
      <c r="AH129" s="64">
        <v>0</v>
      </c>
      <c r="AI129" s="62">
        <v>0</v>
      </c>
      <c r="AJ129" s="64">
        <v>0</v>
      </c>
      <c r="AK129" s="62">
        <v>0</v>
      </c>
      <c r="AL129" s="64">
        <v>0</v>
      </c>
      <c r="AM129" s="62">
        <v>0</v>
      </c>
      <c r="AN129" s="64">
        <v>0</v>
      </c>
      <c r="AO129" s="62">
        <v>0</v>
      </c>
      <c r="AP129" s="64">
        <v>0</v>
      </c>
      <c r="AQ129" s="62">
        <v>0</v>
      </c>
      <c r="AR129" s="64">
        <v>0</v>
      </c>
      <c r="AS129" s="62">
        <v>0</v>
      </c>
      <c r="AT129" s="64">
        <v>0</v>
      </c>
      <c r="AU129" s="62">
        <v>0</v>
      </c>
      <c r="AV129" s="64">
        <v>0</v>
      </c>
      <c r="AW129" s="62">
        <f t="shared" si="527"/>
        <v>0</v>
      </c>
      <c r="AX129" s="64">
        <f t="shared" si="528"/>
        <v>0</v>
      </c>
      <c r="AY129" s="62">
        <v>0</v>
      </c>
      <c r="AZ129" s="64">
        <v>0</v>
      </c>
      <c r="BA129" s="62">
        <v>0</v>
      </c>
      <c r="BB129" s="64">
        <v>0</v>
      </c>
      <c r="BC129" s="62">
        <v>0</v>
      </c>
      <c r="BD129" s="64">
        <v>0</v>
      </c>
      <c r="BE129" s="63">
        <f t="shared" si="529"/>
        <v>0</v>
      </c>
      <c r="BF129" s="64">
        <f t="shared" si="530"/>
        <v>0</v>
      </c>
      <c r="BG129" s="83"/>
      <c r="BH129" s="84">
        <f t="shared" si="531"/>
        <v>0</v>
      </c>
      <c r="BI129" s="83"/>
      <c r="BJ129" s="83"/>
      <c r="BK129" s="83"/>
      <c r="BL129" s="83"/>
      <c r="BM129" s="83"/>
      <c r="BN129" s="83"/>
      <c r="BO129" s="83"/>
      <c r="BP129" s="83"/>
    </row>
    <row r="130" spans="1:68" x14ac:dyDescent="0.35">
      <c r="B130" s="5">
        <f>'1. Algemene vragen'!$D$10</f>
        <v>0</v>
      </c>
      <c r="C130" s="6" t="str">
        <f>VLOOKUP('1. Algemene vragen'!$D$16,Parameters!$B$6:$D$9,3,TRUE)</f>
        <v>Klein</v>
      </c>
      <c r="D130" s="6" t="s">
        <v>154</v>
      </c>
      <c r="E130" s="5" t="str">
        <f t="shared" si="532"/>
        <v>Facilitaire zaken</v>
      </c>
      <c r="F130" s="13" t="s">
        <v>74</v>
      </c>
      <c r="G130" s="14"/>
      <c r="H130" s="99">
        <v>0</v>
      </c>
      <c r="I130" s="61">
        <f t="shared" si="517"/>
        <v>0</v>
      </c>
      <c r="J130" s="100">
        <v>0</v>
      </c>
      <c r="K130" s="103">
        <v>0</v>
      </c>
      <c r="L130" s="61">
        <f t="shared" si="518"/>
        <v>0</v>
      </c>
      <c r="M130" s="104">
        <v>0</v>
      </c>
      <c r="N130" s="125">
        <f t="shared" si="519"/>
        <v>0</v>
      </c>
      <c r="O130" s="125">
        <f t="shared" si="450"/>
        <v>0</v>
      </c>
      <c r="P130" s="61">
        <f t="shared" si="520"/>
        <v>0</v>
      </c>
      <c r="Q130" s="16"/>
      <c r="R130" s="119">
        <v>0</v>
      </c>
      <c r="S130" s="61">
        <f t="shared" si="521"/>
        <v>0</v>
      </c>
      <c r="T130" s="104">
        <f t="shared" si="522"/>
        <v>0</v>
      </c>
      <c r="U130" s="103">
        <v>0</v>
      </c>
      <c r="V130" s="61">
        <f t="shared" si="523"/>
        <v>0</v>
      </c>
      <c r="W130" s="104">
        <f t="shared" si="524"/>
        <v>0</v>
      </c>
      <c r="X130" s="125">
        <f t="shared" si="525"/>
        <v>0</v>
      </c>
      <c r="Y130" s="125">
        <f t="shared" si="404"/>
        <v>0</v>
      </c>
      <c r="Z130" s="61">
        <f t="shared" si="526"/>
        <v>0</v>
      </c>
      <c r="AB130" s="62">
        <v>0</v>
      </c>
      <c r="AC130" s="64">
        <v>0</v>
      </c>
      <c r="AD130" s="10"/>
      <c r="AE130" s="62">
        <v>0</v>
      </c>
      <c r="AF130" s="64">
        <v>0</v>
      </c>
      <c r="AG130" s="62">
        <v>0</v>
      </c>
      <c r="AH130" s="64">
        <v>0</v>
      </c>
      <c r="AI130" s="62">
        <v>0</v>
      </c>
      <c r="AJ130" s="64">
        <v>0</v>
      </c>
      <c r="AK130" s="62">
        <v>0</v>
      </c>
      <c r="AL130" s="64">
        <v>0</v>
      </c>
      <c r="AM130" s="62">
        <v>0</v>
      </c>
      <c r="AN130" s="64">
        <v>0</v>
      </c>
      <c r="AO130" s="62">
        <v>0</v>
      </c>
      <c r="AP130" s="64">
        <v>0</v>
      </c>
      <c r="AQ130" s="62">
        <v>0</v>
      </c>
      <c r="AR130" s="64">
        <v>0</v>
      </c>
      <c r="AS130" s="62">
        <v>0</v>
      </c>
      <c r="AT130" s="64">
        <v>0</v>
      </c>
      <c r="AU130" s="62">
        <v>0</v>
      </c>
      <c r="AV130" s="64">
        <v>0</v>
      </c>
      <c r="AW130" s="62">
        <f t="shared" si="527"/>
        <v>0</v>
      </c>
      <c r="AX130" s="64">
        <f t="shared" si="528"/>
        <v>0</v>
      </c>
      <c r="AY130" s="62">
        <v>0</v>
      </c>
      <c r="AZ130" s="64">
        <v>0</v>
      </c>
      <c r="BA130" s="62">
        <v>0</v>
      </c>
      <c r="BB130" s="64">
        <v>0</v>
      </c>
      <c r="BC130" s="62">
        <v>0</v>
      </c>
      <c r="BD130" s="64">
        <v>0</v>
      </c>
      <c r="BE130" s="63">
        <f t="shared" si="529"/>
        <v>0</v>
      </c>
      <c r="BF130" s="64">
        <f t="shared" si="530"/>
        <v>0</v>
      </c>
      <c r="BG130" s="83"/>
      <c r="BH130" s="84">
        <f t="shared" si="531"/>
        <v>0</v>
      </c>
      <c r="BI130" s="83"/>
      <c r="BJ130" s="83"/>
      <c r="BK130" s="83"/>
      <c r="BL130" s="83"/>
      <c r="BM130" s="83"/>
      <c r="BN130" s="83"/>
      <c r="BO130" s="83"/>
      <c r="BP130" s="83"/>
    </row>
    <row r="131" spans="1:68" x14ac:dyDescent="0.35">
      <c r="B131" s="5">
        <f>'1. Algemene vragen'!$D$10</f>
        <v>0</v>
      </c>
      <c r="C131" s="6" t="str">
        <f>VLOOKUP('1. Algemene vragen'!$D$16,Parameters!$B$6:$D$9,3,TRUE)</f>
        <v>Klein</v>
      </c>
      <c r="D131" s="6" t="s">
        <v>154</v>
      </c>
      <c r="E131" s="5" t="str">
        <f t="shared" si="532"/>
        <v>Facilitaire zaken</v>
      </c>
      <c r="F131" s="13" t="s">
        <v>75</v>
      </c>
      <c r="G131" s="14"/>
      <c r="H131" s="99">
        <v>0</v>
      </c>
      <c r="I131" s="61">
        <f t="shared" si="517"/>
        <v>0</v>
      </c>
      <c r="J131" s="100">
        <v>0</v>
      </c>
      <c r="K131" s="103">
        <v>0</v>
      </c>
      <c r="L131" s="61">
        <f t="shared" si="518"/>
        <v>0</v>
      </c>
      <c r="M131" s="104">
        <v>0</v>
      </c>
      <c r="N131" s="125">
        <f t="shared" si="519"/>
        <v>0</v>
      </c>
      <c r="O131" s="125">
        <f t="shared" si="450"/>
        <v>0</v>
      </c>
      <c r="P131" s="61">
        <f t="shared" si="520"/>
        <v>0</v>
      </c>
      <c r="Q131" s="16"/>
      <c r="R131" s="119">
        <v>0</v>
      </c>
      <c r="S131" s="61">
        <f t="shared" si="521"/>
        <v>0</v>
      </c>
      <c r="T131" s="104">
        <f t="shared" si="522"/>
        <v>0</v>
      </c>
      <c r="U131" s="103">
        <v>0</v>
      </c>
      <c r="V131" s="61">
        <f t="shared" si="523"/>
        <v>0</v>
      </c>
      <c r="W131" s="104">
        <f t="shared" si="524"/>
        <v>0</v>
      </c>
      <c r="X131" s="125">
        <f t="shared" si="525"/>
        <v>0</v>
      </c>
      <c r="Y131" s="125">
        <f t="shared" si="404"/>
        <v>0</v>
      </c>
      <c r="Z131" s="61">
        <f t="shared" si="526"/>
        <v>0</v>
      </c>
      <c r="AB131" s="62">
        <v>0</v>
      </c>
      <c r="AC131" s="64">
        <v>0</v>
      </c>
      <c r="AD131" s="10"/>
      <c r="AE131" s="62">
        <v>0</v>
      </c>
      <c r="AF131" s="64">
        <v>0</v>
      </c>
      <c r="AG131" s="62">
        <v>0</v>
      </c>
      <c r="AH131" s="64">
        <v>0</v>
      </c>
      <c r="AI131" s="62">
        <v>0</v>
      </c>
      <c r="AJ131" s="64">
        <v>0</v>
      </c>
      <c r="AK131" s="62">
        <v>0</v>
      </c>
      <c r="AL131" s="64">
        <v>0</v>
      </c>
      <c r="AM131" s="62">
        <v>0</v>
      </c>
      <c r="AN131" s="64">
        <v>0</v>
      </c>
      <c r="AO131" s="62">
        <v>0</v>
      </c>
      <c r="AP131" s="64">
        <v>0</v>
      </c>
      <c r="AQ131" s="62">
        <v>0</v>
      </c>
      <c r="AR131" s="64">
        <v>0</v>
      </c>
      <c r="AS131" s="62">
        <v>0</v>
      </c>
      <c r="AT131" s="64">
        <v>0</v>
      </c>
      <c r="AU131" s="62">
        <v>0</v>
      </c>
      <c r="AV131" s="64">
        <v>0</v>
      </c>
      <c r="AW131" s="62">
        <f t="shared" si="527"/>
        <v>0</v>
      </c>
      <c r="AX131" s="64">
        <f t="shared" si="528"/>
        <v>0</v>
      </c>
      <c r="AY131" s="62">
        <v>0</v>
      </c>
      <c r="AZ131" s="64">
        <v>0</v>
      </c>
      <c r="BA131" s="62">
        <v>0</v>
      </c>
      <c r="BB131" s="64">
        <v>0</v>
      </c>
      <c r="BC131" s="62">
        <v>0</v>
      </c>
      <c r="BD131" s="64">
        <v>0</v>
      </c>
      <c r="BE131" s="63">
        <f t="shared" si="529"/>
        <v>0</v>
      </c>
      <c r="BF131" s="64">
        <f t="shared" si="530"/>
        <v>0</v>
      </c>
      <c r="BG131" s="83"/>
      <c r="BH131" s="84">
        <f t="shared" si="531"/>
        <v>0</v>
      </c>
      <c r="BI131" s="83"/>
      <c r="BJ131" s="83"/>
      <c r="BK131" s="83"/>
      <c r="BL131" s="83"/>
      <c r="BM131" s="83"/>
      <c r="BN131" s="83"/>
      <c r="BO131" s="83"/>
      <c r="BP131" s="83"/>
    </row>
    <row r="132" spans="1:68" s="82" customFormat="1" x14ac:dyDescent="0.35">
      <c r="A132" s="82">
        <v>11</v>
      </c>
      <c r="B132" s="71"/>
      <c r="C132" s="71"/>
      <c r="D132" s="71"/>
      <c r="E132" s="71"/>
      <c r="F132" s="71" t="s">
        <v>7</v>
      </c>
      <c r="G132" s="107"/>
      <c r="H132" s="74">
        <f>SUBTOTAL(9,H116:H131)</f>
        <v>0</v>
      </c>
      <c r="I132" s="75">
        <f t="shared" si="517"/>
        <v>0</v>
      </c>
      <c r="J132" s="88">
        <f t="shared" ref="J132:M132" si="533">SUBTOTAL(9,J116:J131)</f>
        <v>0</v>
      </c>
      <c r="K132" s="74">
        <f>SUBTOTAL(9,K116:K131)</f>
        <v>0</v>
      </c>
      <c r="L132" s="75">
        <f t="shared" si="518"/>
        <v>0</v>
      </c>
      <c r="M132" s="88">
        <f t="shared" si="533"/>
        <v>0</v>
      </c>
      <c r="N132" s="74">
        <f>SUBTOTAL(9,N116:N131)</f>
        <v>0</v>
      </c>
      <c r="O132" s="74">
        <f t="shared" si="450"/>
        <v>0</v>
      </c>
      <c r="P132" s="88">
        <f t="shared" ref="P132" si="534">SUBTOTAL(9,P116:P131)</f>
        <v>0</v>
      </c>
      <c r="Q132" s="92"/>
      <c r="R132" s="123">
        <f t="shared" ref="R132:Z132" si="535">SUBTOTAL(9,R116:R131)</f>
        <v>0</v>
      </c>
      <c r="S132" s="75">
        <f t="shared" ref="S132" si="536">IFERROR(T132/R132,0)</f>
        <v>0</v>
      </c>
      <c r="T132" s="88">
        <f t="shared" si="535"/>
        <v>0</v>
      </c>
      <c r="U132" s="123">
        <f t="shared" si="535"/>
        <v>0</v>
      </c>
      <c r="V132" s="75">
        <f t="shared" ref="V132" si="537">IFERROR(W132/U132,0)</f>
        <v>0</v>
      </c>
      <c r="W132" s="88">
        <f t="shared" si="535"/>
        <v>0</v>
      </c>
      <c r="X132" s="123">
        <f t="shared" si="535"/>
        <v>0</v>
      </c>
      <c r="Y132" s="123">
        <f t="shared" si="404"/>
        <v>0</v>
      </c>
      <c r="Z132" s="76">
        <f t="shared" si="535"/>
        <v>0</v>
      </c>
      <c r="AA132" s="79"/>
      <c r="AB132" s="80">
        <f t="shared" ref="AB132:AC132" si="538">SUBTOTAL(9,AB116:AB131)</f>
        <v>0</v>
      </c>
      <c r="AC132" s="81">
        <f t="shared" si="538"/>
        <v>0</v>
      </c>
      <c r="AD132" s="79"/>
      <c r="AE132" s="80">
        <f t="shared" ref="AE132:BF132" si="539">SUBTOTAL(9,AE116:AE131)</f>
        <v>0</v>
      </c>
      <c r="AF132" s="81">
        <f t="shared" si="539"/>
        <v>0</v>
      </c>
      <c r="AG132" s="80">
        <f t="shared" si="539"/>
        <v>0</v>
      </c>
      <c r="AH132" s="80">
        <f t="shared" si="539"/>
        <v>0</v>
      </c>
      <c r="AI132" s="80">
        <f t="shared" si="539"/>
        <v>0</v>
      </c>
      <c r="AJ132" s="80">
        <f t="shared" si="539"/>
        <v>0</v>
      </c>
      <c r="AK132" s="80">
        <f t="shared" si="539"/>
        <v>0</v>
      </c>
      <c r="AL132" s="80">
        <f t="shared" si="539"/>
        <v>0</v>
      </c>
      <c r="AM132" s="80">
        <f t="shared" si="539"/>
        <v>0</v>
      </c>
      <c r="AN132" s="80">
        <f t="shared" si="539"/>
        <v>0</v>
      </c>
      <c r="AO132" s="80">
        <f t="shared" si="539"/>
        <v>0</v>
      </c>
      <c r="AP132" s="80">
        <f t="shared" si="539"/>
        <v>0</v>
      </c>
      <c r="AQ132" s="80">
        <f t="shared" si="539"/>
        <v>0</v>
      </c>
      <c r="AR132" s="80">
        <f t="shared" si="539"/>
        <v>0</v>
      </c>
      <c r="AS132" s="80">
        <f t="shared" si="539"/>
        <v>0</v>
      </c>
      <c r="AT132" s="80">
        <f t="shared" si="539"/>
        <v>0</v>
      </c>
      <c r="AU132" s="80">
        <f t="shared" si="539"/>
        <v>0</v>
      </c>
      <c r="AV132" s="80">
        <f t="shared" si="539"/>
        <v>0</v>
      </c>
      <c r="AW132" s="80">
        <f t="shared" si="539"/>
        <v>0</v>
      </c>
      <c r="AX132" s="80">
        <f t="shared" si="539"/>
        <v>0</v>
      </c>
      <c r="AY132" s="80">
        <f t="shared" si="539"/>
        <v>0</v>
      </c>
      <c r="AZ132" s="80">
        <f t="shared" si="539"/>
        <v>0</v>
      </c>
      <c r="BA132" s="80">
        <f t="shared" si="539"/>
        <v>0</v>
      </c>
      <c r="BB132" s="80">
        <f t="shared" si="539"/>
        <v>0</v>
      </c>
      <c r="BC132" s="80">
        <f t="shared" si="539"/>
        <v>0</v>
      </c>
      <c r="BD132" s="80">
        <f t="shared" si="539"/>
        <v>0</v>
      </c>
      <c r="BE132" s="80">
        <f t="shared" si="539"/>
        <v>0</v>
      </c>
      <c r="BF132" s="81">
        <f t="shared" si="539"/>
        <v>0</v>
      </c>
      <c r="BH132" s="84">
        <f t="shared" si="531"/>
        <v>0</v>
      </c>
    </row>
    <row r="133" spans="1:68" x14ac:dyDescent="0.35">
      <c r="F133" s="17"/>
      <c r="G133" s="89"/>
      <c r="H133" s="89"/>
      <c r="I133" s="90"/>
      <c r="J133" s="90"/>
      <c r="K133" s="89"/>
      <c r="L133" s="90"/>
      <c r="M133" s="90"/>
      <c r="N133" s="90"/>
      <c r="O133" s="90"/>
      <c r="P133" s="90"/>
      <c r="Q133" s="87"/>
      <c r="R133" s="122"/>
      <c r="S133" s="90"/>
      <c r="T133" s="89"/>
      <c r="U133" s="89"/>
      <c r="V133" s="89"/>
      <c r="W133" s="89"/>
      <c r="X133" s="89"/>
      <c r="Y133" s="89"/>
      <c r="Z133" s="91"/>
    </row>
    <row r="134" spans="1:68" x14ac:dyDescent="0.35">
      <c r="F134" s="78" t="s">
        <v>8</v>
      </c>
      <c r="G134" s="86"/>
      <c r="H134" s="89"/>
      <c r="I134" s="90"/>
      <c r="J134" s="90"/>
      <c r="K134" s="89"/>
      <c r="L134" s="90"/>
      <c r="M134" s="90"/>
      <c r="N134" s="90"/>
      <c r="O134" s="90"/>
      <c r="P134" s="90"/>
      <c r="Q134" s="87"/>
      <c r="R134" s="122"/>
      <c r="S134" s="90"/>
      <c r="T134" s="89"/>
      <c r="U134" s="89"/>
      <c r="V134" s="89"/>
      <c r="W134" s="89"/>
      <c r="X134" s="89"/>
      <c r="Y134" s="89"/>
      <c r="Z134" s="91"/>
    </row>
    <row r="135" spans="1:68" x14ac:dyDescent="0.35">
      <c r="B135" s="5">
        <f>'1. Algemene vragen'!$D$10</f>
        <v>0</v>
      </c>
      <c r="C135" s="6" t="str">
        <f>VLOOKUP('1. Algemene vragen'!$D$16,Parameters!$B$6:$D$9,3,TRUE)</f>
        <v>Klein</v>
      </c>
      <c r="D135" s="6" t="s">
        <v>154</v>
      </c>
      <c r="E135" s="5" t="str">
        <f>$F$134</f>
        <v>Huisvesting</v>
      </c>
      <c r="F135" s="13" t="s">
        <v>133</v>
      </c>
      <c r="G135" s="14"/>
      <c r="H135" s="103">
        <v>0</v>
      </c>
      <c r="I135" s="61">
        <f t="shared" ref="I135:I140" si="540">IFERROR(J135/H135,0)</f>
        <v>0</v>
      </c>
      <c r="J135" s="104">
        <v>0</v>
      </c>
      <c r="K135" s="103">
        <v>0</v>
      </c>
      <c r="L135" s="61">
        <f t="shared" ref="L135:L140" si="541">IFERROR(M135/K135,0)</f>
        <v>0</v>
      </c>
      <c r="M135" s="104">
        <v>0</v>
      </c>
      <c r="N135" s="125">
        <f t="shared" ref="N135:N139" si="542">H135+K135</f>
        <v>0</v>
      </c>
      <c r="O135" s="125">
        <f t="shared" si="450"/>
        <v>0</v>
      </c>
      <c r="P135" s="61">
        <f t="shared" ref="P135:P139" si="543">J135+M135</f>
        <v>0</v>
      </c>
      <c r="Q135" s="16"/>
      <c r="R135" s="119">
        <v>0</v>
      </c>
      <c r="S135" s="61">
        <f t="shared" ref="S135:S139" si="544">I135</f>
        <v>0</v>
      </c>
      <c r="T135" s="104">
        <f t="shared" ref="T135:T139" si="545">R135*S135</f>
        <v>0</v>
      </c>
      <c r="U135" s="103">
        <v>0</v>
      </c>
      <c r="V135" s="61">
        <f t="shared" ref="V135:V139" si="546">L135</f>
        <v>0</v>
      </c>
      <c r="W135" s="104">
        <f t="shared" ref="W135:W139" si="547">U135*V135</f>
        <v>0</v>
      </c>
      <c r="X135" s="125">
        <f t="shared" ref="X135:X139" si="548">R135+U135</f>
        <v>0</v>
      </c>
      <c r="Y135" s="125">
        <f t="shared" si="404"/>
        <v>0</v>
      </c>
      <c r="Z135" s="61">
        <f t="shared" ref="Z135:Z139" si="549">T135+W135</f>
        <v>0</v>
      </c>
      <c r="AB135" s="62">
        <v>0</v>
      </c>
      <c r="AC135" s="64">
        <v>0</v>
      </c>
      <c r="AD135" s="10"/>
      <c r="AE135" s="62">
        <v>0</v>
      </c>
      <c r="AF135" s="64">
        <v>0</v>
      </c>
      <c r="AG135" s="62">
        <v>0</v>
      </c>
      <c r="AH135" s="64">
        <v>0</v>
      </c>
      <c r="AI135" s="62">
        <v>0</v>
      </c>
      <c r="AJ135" s="64">
        <v>0</v>
      </c>
      <c r="AK135" s="62">
        <v>0</v>
      </c>
      <c r="AL135" s="64">
        <v>0</v>
      </c>
      <c r="AM135" s="62">
        <v>0</v>
      </c>
      <c r="AN135" s="64">
        <v>0</v>
      </c>
      <c r="AO135" s="62">
        <v>0</v>
      </c>
      <c r="AP135" s="64">
        <v>0</v>
      </c>
      <c r="AQ135" s="62">
        <v>0</v>
      </c>
      <c r="AR135" s="64">
        <v>0</v>
      </c>
      <c r="AS135" s="62">
        <v>0</v>
      </c>
      <c r="AT135" s="64">
        <v>0</v>
      </c>
      <c r="AU135" s="62">
        <v>0</v>
      </c>
      <c r="AV135" s="64">
        <v>0</v>
      </c>
      <c r="AW135" s="62">
        <v>0</v>
      </c>
      <c r="AX135" s="64">
        <v>0</v>
      </c>
      <c r="AY135" s="62">
        <f t="shared" ref="AY135:AY139" si="550">$H135</f>
        <v>0</v>
      </c>
      <c r="AZ135" s="64">
        <f t="shared" ref="AZ135:AZ139" si="551">$J135+$K135</f>
        <v>0</v>
      </c>
      <c r="BA135" s="62">
        <v>0</v>
      </c>
      <c r="BB135" s="64">
        <v>0</v>
      </c>
      <c r="BC135" s="62">
        <v>0</v>
      </c>
      <c r="BD135" s="64">
        <v>0</v>
      </c>
      <c r="BE135" s="62">
        <f t="shared" ref="BE135:BE139" si="552">AE135+AG135+AI135+AK135+AM135+AO135+AQ135+AS135+AU135+AW135+AY135+BA135+BC135</f>
        <v>0</v>
      </c>
      <c r="BF135" s="64">
        <f t="shared" ref="BF135:BF139" si="553">AF135+AH135+AJ135+AL135+AN135+AP135+AR135+AT135+AV135+AX135+AZ135+BB135+BD135</f>
        <v>0</v>
      </c>
      <c r="BG135" s="83"/>
      <c r="BH135" s="84">
        <f t="shared" ref="BH135:BH140" si="554">H135-BE135</f>
        <v>0</v>
      </c>
      <c r="BI135" s="83"/>
      <c r="BJ135" s="83"/>
      <c r="BK135" s="83"/>
      <c r="BL135" s="83"/>
      <c r="BM135" s="83"/>
      <c r="BN135" s="83"/>
      <c r="BO135" s="83"/>
      <c r="BP135" s="83"/>
    </row>
    <row r="136" spans="1:68" x14ac:dyDescent="0.35">
      <c r="B136" s="5">
        <f>'1. Algemene vragen'!$D$10</f>
        <v>0</v>
      </c>
      <c r="C136" s="6" t="str">
        <f>VLOOKUP('1. Algemene vragen'!$D$16,Parameters!$B$6:$D$9,3,TRUE)</f>
        <v>Klein</v>
      </c>
      <c r="D136" s="6" t="s">
        <v>154</v>
      </c>
      <c r="E136" s="5" t="str">
        <f t="shared" ref="E136:E139" si="555">$F$134</f>
        <v>Huisvesting</v>
      </c>
      <c r="F136" s="13" t="s">
        <v>146</v>
      </c>
      <c r="G136" s="14"/>
      <c r="H136" s="99">
        <v>0</v>
      </c>
      <c r="I136" s="61">
        <f t="shared" si="540"/>
        <v>0</v>
      </c>
      <c r="J136" s="100">
        <v>0</v>
      </c>
      <c r="K136" s="103">
        <v>0</v>
      </c>
      <c r="L136" s="61">
        <f t="shared" si="541"/>
        <v>0</v>
      </c>
      <c r="M136" s="104">
        <v>0</v>
      </c>
      <c r="N136" s="125">
        <f t="shared" si="542"/>
        <v>0</v>
      </c>
      <c r="O136" s="125">
        <f t="shared" si="450"/>
        <v>0</v>
      </c>
      <c r="P136" s="61">
        <f t="shared" si="543"/>
        <v>0</v>
      </c>
      <c r="Q136" s="16"/>
      <c r="R136" s="119">
        <v>0</v>
      </c>
      <c r="S136" s="61">
        <f t="shared" si="544"/>
        <v>0</v>
      </c>
      <c r="T136" s="104">
        <f t="shared" si="545"/>
        <v>0</v>
      </c>
      <c r="U136" s="103">
        <v>0</v>
      </c>
      <c r="V136" s="61">
        <f t="shared" si="546"/>
        <v>0</v>
      </c>
      <c r="W136" s="104">
        <f t="shared" si="547"/>
        <v>0</v>
      </c>
      <c r="X136" s="125">
        <f t="shared" si="548"/>
        <v>0</v>
      </c>
      <c r="Y136" s="125">
        <f t="shared" si="404"/>
        <v>0</v>
      </c>
      <c r="Z136" s="61">
        <f t="shared" si="549"/>
        <v>0</v>
      </c>
      <c r="AB136" s="62">
        <v>0</v>
      </c>
      <c r="AC136" s="64">
        <v>0</v>
      </c>
      <c r="AD136" s="10"/>
      <c r="AE136" s="62">
        <v>0</v>
      </c>
      <c r="AF136" s="64">
        <v>0</v>
      </c>
      <c r="AG136" s="62">
        <v>0</v>
      </c>
      <c r="AH136" s="64">
        <v>0</v>
      </c>
      <c r="AI136" s="62">
        <v>0</v>
      </c>
      <c r="AJ136" s="64">
        <v>0</v>
      </c>
      <c r="AK136" s="62">
        <v>0</v>
      </c>
      <c r="AL136" s="64">
        <v>0</v>
      </c>
      <c r="AM136" s="62">
        <v>0</v>
      </c>
      <c r="AN136" s="64">
        <v>0</v>
      </c>
      <c r="AO136" s="62">
        <v>0</v>
      </c>
      <c r="AP136" s="64">
        <v>0</v>
      </c>
      <c r="AQ136" s="62">
        <v>0</v>
      </c>
      <c r="AR136" s="64">
        <v>0</v>
      </c>
      <c r="AS136" s="62">
        <v>0</v>
      </c>
      <c r="AT136" s="64">
        <v>0</v>
      </c>
      <c r="AU136" s="62">
        <v>0</v>
      </c>
      <c r="AV136" s="64">
        <v>0</v>
      </c>
      <c r="AW136" s="62">
        <v>0</v>
      </c>
      <c r="AX136" s="64">
        <v>0</v>
      </c>
      <c r="AY136" s="62">
        <f t="shared" si="550"/>
        <v>0</v>
      </c>
      <c r="AZ136" s="64">
        <f t="shared" si="551"/>
        <v>0</v>
      </c>
      <c r="BA136" s="62">
        <v>0</v>
      </c>
      <c r="BB136" s="64">
        <v>0</v>
      </c>
      <c r="BC136" s="62">
        <v>0</v>
      </c>
      <c r="BD136" s="64">
        <v>0</v>
      </c>
      <c r="BE136" s="63">
        <f t="shared" si="552"/>
        <v>0</v>
      </c>
      <c r="BF136" s="64">
        <f t="shared" si="553"/>
        <v>0</v>
      </c>
      <c r="BG136" s="83"/>
      <c r="BH136" s="84">
        <f t="shared" si="554"/>
        <v>0</v>
      </c>
      <c r="BI136" s="83"/>
      <c r="BJ136" s="83"/>
      <c r="BK136" s="83"/>
      <c r="BL136" s="83"/>
      <c r="BM136" s="83"/>
      <c r="BN136" s="83"/>
      <c r="BO136" s="83"/>
      <c r="BP136" s="83"/>
    </row>
    <row r="137" spans="1:68" x14ac:dyDescent="0.35">
      <c r="B137" s="5">
        <f>'1. Algemene vragen'!$D$10</f>
        <v>0</v>
      </c>
      <c r="C137" s="6" t="str">
        <f>VLOOKUP('1. Algemene vragen'!$D$16,Parameters!$B$6:$D$9,3,TRUE)</f>
        <v>Klein</v>
      </c>
      <c r="D137" s="6" t="s">
        <v>154</v>
      </c>
      <c r="E137" s="5" t="str">
        <f t="shared" si="555"/>
        <v>Huisvesting</v>
      </c>
      <c r="F137" s="13" t="s">
        <v>134</v>
      </c>
      <c r="G137" s="14"/>
      <c r="H137" s="99">
        <v>0</v>
      </c>
      <c r="I137" s="61">
        <f t="shared" si="540"/>
        <v>0</v>
      </c>
      <c r="J137" s="100">
        <v>0</v>
      </c>
      <c r="K137" s="103">
        <v>0</v>
      </c>
      <c r="L137" s="61">
        <f t="shared" si="541"/>
        <v>0</v>
      </c>
      <c r="M137" s="104">
        <v>0</v>
      </c>
      <c r="N137" s="125">
        <f t="shared" si="542"/>
        <v>0</v>
      </c>
      <c r="O137" s="125">
        <f t="shared" si="450"/>
        <v>0</v>
      </c>
      <c r="P137" s="61">
        <f t="shared" si="543"/>
        <v>0</v>
      </c>
      <c r="Q137" s="16"/>
      <c r="R137" s="119">
        <v>0</v>
      </c>
      <c r="S137" s="61">
        <f t="shared" si="544"/>
        <v>0</v>
      </c>
      <c r="T137" s="104">
        <f t="shared" si="545"/>
        <v>0</v>
      </c>
      <c r="U137" s="103">
        <v>0</v>
      </c>
      <c r="V137" s="61">
        <f t="shared" si="546"/>
        <v>0</v>
      </c>
      <c r="W137" s="104">
        <f t="shared" si="547"/>
        <v>0</v>
      </c>
      <c r="X137" s="125">
        <f t="shared" si="548"/>
        <v>0</v>
      </c>
      <c r="Y137" s="125">
        <f t="shared" si="404"/>
        <v>0</v>
      </c>
      <c r="Z137" s="61">
        <f t="shared" si="549"/>
        <v>0</v>
      </c>
      <c r="AB137" s="62">
        <v>0</v>
      </c>
      <c r="AC137" s="64">
        <v>0</v>
      </c>
      <c r="AD137" s="10"/>
      <c r="AE137" s="62">
        <v>0</v>
      </c>
      <c r="AF137" s="64">
        <v>0</v>
      </c>
      <c r="AG137" s="62">
        <v>0</v>
      </c>
      <c r="AH137" s="64">
        <v>0</v>
      </c>
      <c r="AI137" s="62">
        <v>0</v>
      </c>
      <c r="AJ137" s="64">
        <v>0</v>
      </c>
      <c r="AK137" s="62">
        <v>0</v>
      </c>
      <c r="AL137" s="64">
        <v>0</v>
      </c>
      <c r="AM137" s="62">
        <v>0</v>
      </c>
      <c r="AN137" s="64">
        <v>0</v>
      </c>
      <c r="AO137" s="62">
        <v>0</v>
      </c>
      <c r="AP137" s="64">
        <v>0</v>
      </c>
      <c r="AQ137" s="62">
        <v>0</v>
      </c>
      <c r="AR137" s="64">
        <v>0</v>
      </c>
      <c r="AS137" s="62">
        <v>0</v>
      </c>
      <c r="AT137" s="64">
        <v>0</v>
      </c>
      <c r="AU137" s="62">
        <v>0</v>
      </c>
      <c r="AV137" s="64">
        <v>0</v>
      </c>
      <c r="AW137" s="62">
        <v>0</v>
      </c>
      <c r="AX137" s="64">
        <v>0</v>
      </c>
      <c r="AY137" s="62">
        <f t="shared" si="550"/>
        <v>0</v>
      </c>
      <c r="AZ137" s="64">
        <f t="shared" si="551"/>
        <v>0</v>
      </c>
      <c r="BA137" s="62">
        <v>0</v>
      </c>
      <c r="BB137" s="64">
        <v>0</v>
      </c>
      <c r="BC137" s="62">
        <v>0</v>
      </c>
      <c r="BD137" s="64">
        <v>0</v>
      </c>
      <c r="BE137" s="63">
        <f t="shared" si="552"/>
        <v>0</v>
      </c>
      <c r="BF137" s="64">
        <f t="shared" si="553"/>
        <v>0</v>
      </c>
      <c r="BG137" s="83"/>
      <c r="BH137" s="84">
        <f t="shared" si="554"/>
        <v>0</v>
      </c>
      <c r="BI137" s="83"/>
      <c r="BJ137" s="83"/>
      <c r="BK137" s="83"/>
      <c r="BL137" s="83"/>
      <c r="BM137" s="83"/>
      <c r="BN137" s="83"/>
      <c r="BO137" s="83"/>
      <c r="BP137" s="83"/>
    </row>
    <row r="138" spans="1:68" x14ac:dyDescent="0.35">
      <c r="B138" s="5">
        <f>'1. Algemene vragen'!$D$10</f>
        <v>0</v>
      </c>
      <c r="C138" s="6" t="str">
        <f>VLOOKUP('1. Algemene vragen'!$D$16,Parameters!$B$6:$D$9,3,TRUE)</f>
        <v>Klein</v>
      </c>
      <c r="D138" s="6" t="s">
        <v>154</v>
      </c>
      <c r="E138" s="5" t="str">
        <f t="shared" si="555"/>
        <v>Huisvesting</v>
      </c>
      <c r="F138" s="13" t="s">
        <v>77</v>
      </c>
      <c r="G138" s="14"/>
      <c r="H138" s="99">
        <v>0</v>
      </c>
      <c r="I138" s="61">
        <f t="shared" si="540"/>
        <v>0</v>
      </c>
      <c r="J138" s="100">
        <v>0</v>
      </c>
      <c r="K138" s="103">
        <v>0</v>
      </c>
      <c r="L138" s="61">
        <f t="shared" si="541"/>
        <v>0</v>
      </c>
      <c r="M138" s="104">
        <v>0</v>
      </c>
      <c r="N138" s="125">
        <f t="shared" si="542"/>
        <v>0</v>
      </c>
      <c r="O138" s="125">
        <f t="shared" si="450"/>
        <v>0</v>
      </c>
      <c r="P138" s="61">
        <f t="shared" si="543"/>
        <v>0</v>
      </c>
      <c r="Q138" s="16"/>
      <c r="R138" s="119">
        <v>0</v>
      </c>
      <c r="S138" s="61">
        <f t="shared" si="544"/>
        <v>0</v>
      </c>
      <c r="T138" s="104">
        <f t="shared" si="545"/>
        <v>0</v>
      </c>
      <c r="U138" s="103">
        <v>0</v>
      </c>
      <c r="V138" s="61">
        <f t="shared" si="546"/>
        <v>0</v>
      </c>
      <c r="W138" s="104">
        <f t="shared" si="547"/>
        <v>0</v>
      </c>
      <c r="X138" s="125">
        <f t="shared" si="548"/>
        <v>0</v>
      </c>
      <c r="Y138" s="125">
        <f t="shared" si="404"/>
        <v>0</v>
      </c>
      <c r="Z138" s="61">
        <f t="shared" si="549"/>
        <v>0</v>
      </c>
      <c r="AB138" s="62">
        <v>0</v>
      </c>
      <c r="AC138" s="64">
        <v>0</v>
      </c>
      <c r="AD138" s="10"/>
      <c r="AE138" s="62">
        <v>0</v>
      </c>
      <c r="AF138" s="64">
        <v>0</v>
      </c>
      <c r="AG138" s="62">
        <v>0</v>
      </c>
      <c r="AH138" s="64">
        <v>0</v>
      </c>
      <c r="AI138" s="62">
        <v>0</v>
      </c>
      <c r="AJ138" s="64">
        <v>0</v>
      </c>
      <c r="AK138" s="62">
        <v>0</v>
      </c>
      <c r="AL138" s="64">
        <v>0</v>
      </c>
      <c r="AM138" s="62">
        <v>0</v>
      </c>
      <c r="AN138" s="64">
        <v>0</v>
      </c>
      <c r="AO138" s="62">
        <v>0</v>
      </c>
      <c r="AP138" s="64">
        <v>0</v>
      </c>
      <c r="AQ138" s="62">
        <v>0</v>
      </c>
      <c r="AR138" s="64">
        <v>0</v>
      </c>
      <c r="AS138" s="62">
        <v>0</v>
      </c>
      <c r="AT138" s="64">
        <v>0</v>
      </c>
      <c r="AU138" s="62">
        <v>0</v>
      </c>
      <c r="AV138" s="64">
        <v>0</v>
      </c>
      <c r="AW138" s="62">
        <v>0</v>
      </c>
      <c r="AX138" s="64">
        <v>0</v>
      </c>
      <c r="AY138" s="62">
        <f t="shared" si="550"/>
        <v>0</v>
      </c>
      <c r="AZ138" s="64">
        <f t="shared" si="551"/>
        <v>0</v>
      </c>
      <c r="BA138" s="62">
        <v>0</v>
      </c>
      <c r="BB138" s="64">
        <v>0</v>
      </c>
      <c r="BC138" s="62">
        <v>0</v>
      </c>
      <c r="BD138" s="64">
        <v>0</v>
      </c>
      <c r="BE138" s="63">
        <f t="shared" si="552"/>
        <v>0</v>
      </c>
      <c r="BF138" s="64">
        <f t="shared" si="553"/>
        <v>0</v>
      </c>
      <c r="BG138" s="83"/>
      <c r="BH138" s="84">
        <f t="shared" si="554"/>
        <v>0</v>
      </c>
      <c r="BI138" s="83"/>
      <c r="BJ138" s="83"/>
      <c r="BK138" s="83"/>
      <c r="BL138" s="83"/>
      <c r="BM138" s="83"/>
      <c r="BN138" s="83"/>
      <c r="BO138" s="83"/>
      <c r="BP138" s="83"/>
    </row>
    <row r="139" spans="1:68" x14ac:dyDescent="0.35">
      <c r="B139" s="5">
        <f>'1. Algemene vragen'!$D$10</f>
        <v>0</v>
      </c>
      <c r="C139" s="6" t="str">
        <f>VLOOKUP('1. Algemene vragen'!$D$16,Parameters!$B$6:$D$9,3,TRUE)</f>
        <v>Klein</v>
      </c>
      <c r="D139" s="6" t="s">
        <v>154</v>
      </c>
      <c r="E139" s="5" t="str">
        <f t="shared" si="555"/>
        <v>Huisvesting</v>
      </c>
      <c r="F139" s="13" t="s">
        <v>78</v>
      </c>
      <c r="G139" s="14"/>
      <c r="H139" s="99">
        <v>0</v>
      </c>
      <c r="I139" s="61">
        <f t="shared" si="540"/>
        <v>0</v>
      </c>
      <c r="J139" s="100">
        <v>0</v>
      </c>
      <c r="K139" s="103">
        <v>0</v>
      </c>
      <c r="L139" s="61">
        <f t="shared" si="541"/>
        <v>0</v>
      </c>
      <c r="M139" s="104">
        <v>0</v>
      </c>
      <c r="N139" s="125">
        <f t="shared" si="542"/>
        <v>0</v>
      </c>
      <c r="O139" s="125">
        <f t="shared" si="450"/>
        <v>0</v>
      </c>
      <c r="P139" s="61">
        <f t="shared" si="543"/>
        <v>0</v>
      </c>
      <c r="Q139" s="16"/>
      <c r="R139" s="119">
        <v>0</v>
      </c>
      <c r="S139" s="61">
        <f t="shared" si="544"/>
        <v>0</v>
      </c>
      <c r="T139" s="104">
        <f t="shared" si="545"/>
        <v>0</v>
      </c>
      <c r="U139" s="103">
        <v>0</v>
      </c>
      <c r="V139" s="61">
        <f t="shared" si="546"/>
        <v>0</v>
      </c>
      <c r="W139" s="104">
        <f t="shared" si="547"/>
        <v>0</v>
      </c>
      <c r="X139" s="125">
        <f t="shared" si="548"/>
        <v>0</v>
      </c>
      <c r="Y139" s="125">
        <f t="shared" si="404"/>
        <v>0</v>
      </c>
      <c r="Z139" s="61">
        <f t="shared" si="549"/>
        <v>0</v>
      </c>
      <c r="AB139" s="62">
        <v>0</v>
      </c>
      <c r="AC139" s="64">
        <v>0</v>
      </c>
      <c r="AD139" s="10"/>
      <c r="AE139" s="62">
        <v>0</v>
      </c>
      <c r="AF139" s="64">
        <v>0</v>
      </c>
      <c r="AG139" s="62">
        <v>0</v>
      </c>
      <c r="AH139" s="64">
        <v>0</v>
      </c>
      <c r="AI139" s="62">
        <v>0</v>
      </c>
      <c r="AJ139" s="64">
        <v>0</v>
      </c>
      <c r="AK139" s="62">
        <v>0</v>
      </c>
      <c r="AL139" s="64">
        <v>0</v>
      </c>
      <c r="AM139" s="62">
        <v>0</v>
      </c>
      <c r="AN139" s="64">
        <v>0</v>
      </c>
      <c r="AO139" s="62">
        <v>0</v>
      </c>
      <c r="AP139" s="64">
        <v>0</v>
      </c>
      <c r="AQ139" s="62">
        <v>0</v>
      </c>
      <c r="AR139" s="64">
        <v>0</v>
      </c>
      <c r="AS139" s="62">
        <v>0</v>
      </c>
      <c r="AT139" s="64">
        <v>0</v>
      </c>
      <c r="AU139" s="62">
        <v>0</v>
      </c>
      <c r="AV139" s="64">
        <v>0</v>
      </c>
      <c r="AW139" s="62">
        <v>0</v>
      </c>
      <c r="AX139" s="64">
        <v>0</v>
      </c>
      <c r="AY139" s="62">
        <f t="shared" si="550"/>
        <v>0</v>
      </c>
      <c r="AZ139" s="64">
        <f t="shared" si="551"/>
        <v>0</v>
      </c>
      <c r="BA139" s="62">
        <v>0</v>
      </c>
      <c r="BB139" s="64">
        <v>0</v>
      </c>
      <c r="BC139" s="62">
        <v>0</v>
      </c>
      <c r="BD139" s="64">
        <v>0</v>
      </c>
      <c r="BE139" s="63">
        <f t="shared" si="552"/>
        <v>0</v>
      </c>
      <c r="BF139" s="64">
        <f t="shared" si="553"/>
        <v>0</v>
      </c>
      <c r="BG139" s="83"/>
      <c r="BH139" s="84">
        <f t="shared" si="554"/>
        <v>0</v>
      </c>
      <c r="BI139" s="83"/>
      <c r="BJ139" s="83"/>
      <c r="BK139" s="83"/>
      <c r="BL139" s="83"/>
      <c r="BM139" s="83"/>
      <c r="BN139" s="83"/>
      <c r="BO139" s="83"/>
      <c r="BP139" s="83"/>
    </row>
    <row r="140" spans="1:68" s="82" customFormat="1" x14ac:dyDescent="0.35">
      <c r="A140" s="82">
        <v>12</v>
      </c>
      <c r="B140" s="71"/>
      <c r="C140" s="71"/>
      <c r="D140" s="71"/>
      <c r="E140" s="71"/>
      <c r="F140" s="71" t="s">
        <v>8</v>
      </c>
      <c r="G140" s="107"/>
      <c r="H140" s="74">
        <f>SUBTOTAL(9,H135:H139)</f>
        <v>0</v>
      </c>
      <c r="I140" s="75">
        <f t="shared" si="540"/>
        <v>0</v>
      </c>
      <c r="J140" s="88">
        <f t="shared" ref="J140:M140" si="556">SUBTOTAL(9,J135:J139)</f>
        <v>0</v>
      </c>
      <c r="K140" s="74">
        <f>SUBTOTAL(9,K135:K139)</f>
        <v>0</v>
      </c>
      <c r="L140" s="75">
        <f t="shared" si="541"/>
        <v>0</v>
      </c>
      <c r="M140" s="88">
        <f t="shared" si="556"/>
        <v>0</v>
      </c>
      <c r="N140" s="74">
        <f>SUBTOTAL(9,N135:N139)</f>
        <v>0</v>
      </c>
      <c r="O140" s="74">
        <f t="shared" si="450"/>
        <v>0</v>
      </c>
      <c r="P140" s="88">
        <f t="shared" ref="P140" si="557">SUBTOTAL(9,P135:P139)</f>
        <v>0</v>
      </c>
      <c r="Q140" s="92"/>
      <c r="R140" s="123">
        <f>SUBTOTAL(9,R135:R139)</f>
        <v>0</v>
      </c>
      <c r="S140" s="75">
        <f t="shared" ref="S140" si="558">IFERROR(T140/R140,0)</f>
        <v>0</v>
      </c>
      <c r="T140" s="88">
        <f t="shared" ref="T140:Z140" si="559">SUBTOTAL(9,T135:T139)</f>
        <v>0</v>
      </c>
      <c r="U140" s="123">
        <f t="shared" si="559"/>
        <v>0</v>
      </c>
      <c r="V140" s="75">
        <f t="shared" ref="V140" si="560">IFERROR(W140/U140,0)</f>
        <v>0</v>
      </c>
      <c r="W140" s="88">
        <f t="shared" si="559"/>
        <v>0</v>
      </c>
      <c r="X140" s="123">
        <f t="shared" si="559"/>
        <v>0</v>
      </c>
      <c r="Y140" s="123">
        <f t="shared" si="404"/>
        <v>0</v>
      </c>
      <c r="Z140" s="76">
        <f t="shared" si="559"/>
        <v>0</v>
      </c>
      <c r="AA140" s="79"/>
      <c r="AB140" s="80">
        <f t="shared" ref="AB140" si="561">SUBTOTAL(9,AB135:AB139)</f>
        <v>0</v>
      </c>
      <c r="AC140" s="81">
        <f t="shared" ref="AC140" si="562">SUBTOTAL(9,AC135:AC139)</f>
        <v>0</v>
      </c>
      <c r="AD140" s="79"/>
      <c r="AE140" s="80">
        <f t="shared" ref="AE140" si="563">SUBTOTAL(9,AE135:AE139)</f>
        <v>0</v>
      </c>
      <c r="AF140" s="81">
        <f t="shared" ref="AF140" si="564">SUBTOTAL(9,AF135:AF139)</f>
        <v>0</v>
      </c>
      <c r="AG140" s="80">
        <f t="shared" ref="AG140" si="565">SUBTOTAL(9,AG135:AG139)</f>
        <v>0</v>
      </c>
      <c r="AH140" s="80">
        <f t="shared" ref="AH140" si="566">SUBTOTAL(9,AH135:AH139)</f>
        <v>0</v>
      </c>
      <c r="AI140" s="80">
        <f t="shared" ref="AI140" si="567">SUBTOTAL(9,AI135:AI139)</f>
        <v>0</v>
      </c>
      <c r="AJ140" s="80">
        <f t="shared" ref="AJ140" si="568">SUBTOTAL(9,AJ135:AJ139)</f>
        <v>0</v>
      </c>
      <c r="AK140" s="80">
        <f t="shared" ref="AK140" si="569">SUBTOTAL(9,AK135:AK139)</f>
        <v>0</v>
      </c>
      <c r="AL140" s="80">
        <f t="shared" ref="AL140" si="570">SUBTOTAL(9,AL135:AL139)</f>
        <v>0</v>
      </c>
      <c r="AM140" s="80">
        <f t="shared" ref="AM140" si="571">SUBTOTAL(9,AM135:AM139)</f>
        <v>0</v>
      </c>
      <c r="AN140" s="80">
        <f t="shared" ref="AN140" si="572">SUBTOTAL(9,AN135:AN139)</f>
        <v>0</v>
      </c>
      <c r="AO140" s="80">
        <f t="shared" ref="AO140" si="573">SUBTOTAL(9,AO135:AO139)</f>
        <v>0</v>
      </c>
      <c r="AP140" s="80">
        <f t="shared" ref="AP140" si="574">SUBTOTAL(9,AP135:AP139)</f>
        <v>0</v>
      </c>
      <c r="AQ140" s="80">
        <f t="shared" ref="AQ140" si="575">SUBTOTAL(9,AQ135:AQ139)</f>
        <v>0</v>
      </c>
      <c r="AR140" s="80">
        <f t="shared" ref="AR140" si="576">SUBTOTAL(9,AR135:AR139)</f>
        <v>0</v>
      </c>
      <c r="AS140" s="80">
        <f t="shared" ref="AS140" si="577">SUBTOTAL(9,AS135:AS139)</f>
        <v>0</v>
      </c>
      <c r="AT140" s="80">
        <f t="shared" ref="AT140" si="578">SUBTOTAL(9,AT135:AT139)</f>
        <v>0</v>
      </c>
      <c r="AU140" s="80">
        <f t="shared" ref="AU140" si="579">SUBTOTAL(9,AU135:AU139)</f>
        <v>0</v>
      </c>
      <c r="AV140" s="80">
        <f t="shared" ref="AV140" si="580">SUBTOTAL(9,AV135:AV139)</f>
        <v>0</v>
      </c>
      <c r="AW140" s="80">
        <f t="shared" ref="AW140" si="581">SUBTOTAL(9,AW135:AW139)</f>
        <v>0</v>
      </c>
      <c r="AX140" s="80">
        <f t="shared" ref="AX140" si="582">SUBTOTAL(9,AX135:AX139)</f>
        <v>0</v>
      </c>
      <c r="AY140" s="80">
        <f t="shared" ref="AY140" si="583">SUBTOTAL(9,AY135:AY139)</f>
        <v>0</v>
      </c>
      <c r="AZ140" s="80">
        <f t="shared" ref="AZ140" si="584">SUBTOTAL(9,AZ135:AZ139)</f>
        <v>0</v>
      </c>
      <c r="BA140" s="80">
        <f t="shared" ref="BA140" si="585">SUBTOTAL(9,BA135:BA139)</f>
        <v>0</v>
      </c>
      <c r="BB140" s="80">
        <f t="shared" ref="BB140" si="586">SUBTOTAL(9,BB135:BB139)</f>
        <v>0</v>
      </c>
      <c r="BC140" s="80">
        <f t="shared" ref="BC140" si="587">SUBTOTAL(9,BC135:BC139)</f>
        <v>0</v>
      </c>
      <c r="BD140" s="80">
        <f t="shared" ref="BD140" si="588">SUBTOTAL(9,BD135:BD139)</f>
        <v>0</v>
      </c>
      <c r="BE140" s="80">
        <f t="shared" ref="BE140" si="589">SUBTOTAL(9,BE135:BE139)</f>
        <v>0</v>
      </c>
      <c r="BF140" s="81">
        <f t="shared" ref="BF140" si="590">SUBTOTAL(9,BF135:BF139)</f>
        <v>0</v>
      </c>
      <c r="BH140" s="84">
        <f t="shared" si="554"/>
        <v>0</v>
      </c>
    </row>
    <row r="141" spans="1:68" x14ac:dyDescent="0.35">
      <c r="F141" s="13"/>
      <c r="G141" s="14"/>
      <c r="H141" s="13"/>
      <c r="I141" s="15"/>
      <c r="J141" s="15"/>
      <c r="K141" s="13"/>
      <c r="L141" s="15"/>
      <c r="M141" s="15"/>
      <c r="N141" s="15"/>
      <c r="O141" s="15"/>
      <c r="P141" s="15"/>
      <c r="Q141" s="16"/>
      <c r="R141" s="117"/>
      <c r="S141" s="15"/>
      <c r="T141" s="13"/>
      <c r="U141" s="13"/>
      <c r="V141" s="13"/>
      <c r="W141" s="13"/>
      <c r="X141" s="13"/>
      <c r="Y141" s="13"/>
      <c r="Z141" s="52"/>
    </row>
    <row r="142" spans="1:68" x14ac:dyDescent="0.35">
      <c r="F142" s="52" t="s">
        <v>9</v>
      </c>
      <c r="G142" s="53"/>
      <c r="H142" s="13"/>
      <c r="I142" s="15"/>
      <c r="J142" s="15"/>
      <c r="K142" s="13"/>
      <c r="L142" s="15"/>
      <c r="M142" s="15"/>
      <c r="N142" s="15"/>
      <c r="O142" s="15"/>
      <c r="P142" s="15"/>
      <c r="Q142" s="16"/>
      <c r="R142" s="117"/>
      <c r="S142" s="15"/>
      <c r="T142" s="13"/>
      <c r="U142" s="13"/>
      <c r="V142" s="13"/>
      <c r="W142" s="13"/>
      <c r="X142" s="13"/>
      <c r="Y142" s="13"/>
      <c r="Z142" s="52"/>
    </row>
    <row r="143" spans="1:68" x14ac:dyDescent="0.35">
      <c r="B143" s="5">
        <f>'1. Algemene vragen'!$D$10</f>
        <v>0</v>
      </c>
      <c r="C143" s="6" t="str">
        <f>VLOOKUP('1. Algemene vragen'!$D$16,Parameters!$B$6:$D$9,3,TRUE)</f>
        <v>Klein</v>
      </c>
      <c r="D143" s="6" t="s">
        <v>154</v>
      </c>
      <c r="E143" s="5" t="str">
        <f>$F$142</f>
        <v>Inkoop</v>
      </c>
      <c r="F143" s="13" t="s">
        <v>80</v>
      </c>
      <c r="G143" s="14"/>
      <c r="H143" s="103">
        <v>0</v>
      </c>
      <c r="I143" s="61">
        <f t="shared" ref="I143:I144" si="591">IFERROR(J143/H143,0)</f>
        <v>0</v>
      </c>
      <c r="J143" s="104">
        <v>0</v>
      </c>
      <c r="K143" s="103">
        <v>0</v>
      </c>
      <c r="L143" s="61">
        <f t="shared" ref="L143:L144" si="592">IFERROR(M143/K143,0)</f>
        <v>0</v>
      </c>
      <c r="M143" s="104">
        <v>0</v>
      </c>
      <c r="N143" s="125">
        <f t="shared" ref="N143:N144" si="593">H143+K143</f>
        <v>0</v>
      </c>
      <c r="O143" s="125">
        <f t="shared" si="450"/>
        <v>0</v>
      </c>
      <c r="P143" s="61">
        <f t="shared" ref="P143:P144" si="594">J143+M143</f>
        <v>0</v>
      </c>
      <c r="Q143" s="16"/>
      <c r="R143" s="119">
        <v>0</v>
      </c>
      <c r="S143" s="61">
        <f t="shared" ref="S143:S144" si="595">I143</f>
        <v>0</v>
      </c>
      <c r="T143" s="104">
        <f t="shared" ref="T143:T144" si="596">R143*S143</f>
        <v>0</v>
      </c>
      <c r="U143" s="103">
        <v>0</v>
      </c>
      <c r="V143" s="61">
        <f t="shared" ref="V143:V144" si="597">L143</f>
        <v>0</v>
      </c>
      <c r="W143" s="104">
        <f t="shared" ref="W143:W144" si="598">U143*V143</f>
        <v>0</v>
      </c>
      <c r="X143" s="125">
        <f t="shared" ref="X143:X144" si="599">R143+U143</f>
        <v>0</v>
      </c>
      <c r="Y143" s="125">
        <f t="shared" ref="Y143:Y156" si="600">IFERROR(IF(V143=0,S143,Z143/X143),0)</f>
        <v>0</v>
      </c>
      <c r="Z143" s="61">
        <f t="shared" ref="Z143:Z144" si="601">T143+W143</f>
        <v>0</v>
      </c>
      <c r="AB143" s="62">
        <v>0</v>
      </c>
      <c r="AC143" s="64">
        <v>0</v>
      </c>
      <c r="AD143" s="10"/>
      <c r="AE143" s="62">
        <v>0</v>
      </c>
      <c r="AF143" s="64">
        <v>0</v>
      </c>
      <c r="AG143" s="62">
        <v>0</v>
      </c>
      <c r="AH143" s="64">
        <v>0</v>
      </c>
      <c r="AI143" s="62">
        <v>0</v>
      </c>
      <c r="AJ143" s="64">
        <v>0</v>
      </c>
      <c r="AK143" s="62">
        <v>0</v>
      </c>
      <c r="AL143" s="64">
        <v>0</v>
      </c>
      <c r="AM143" s="62">
        <v>0</v>
      </c>
      <c r="AN143" s="64">
        <v>0</v>
      </c>
      <c r="AO143" s="62">
        <v>0</v>
      </c>
      <c r="AP143" s="64">
        <v>0</v>
      </c>
      <c r="AQ143" s="62">
        <v>0</v>
      </c>
      <c r="AR143" s="64">
        <v>0</v>
      </c>
      <c r="AS143" s="62">
        <v>0</v>
      </c>
      <c r="AT143" s="64">
        <v>0</v>
      </c>
      <c r="AU143" s="62">
        <v>0</v>
      </c>
      <c r="AV143" s="64">
        <v>0</v>
      </c>
      <c r="AW143" s="62">
        <v>0</v>
      </c>
      <c r="AX143" s="64">
        <v>0</v>
      </c>
      <c r="AY143" s="62">
        <v>0</v>
      </c>
      <c r="AZ143" s="64">
        <v>0</v>
      </c>
      <c r="BA143" s="62">
        <f t="shared" ref="BA143:BA144" si="602">$H143</f>
        <v>0</v>
      </c>
      <c r="BB143" s="64">
        <f t="shared" ref="BB143:BB144" si="603">$J143+$K143</f>
        <v>0</v>
      </c>
      <c r="BC143" s="62">
        <v>0</v>
      </c>
      <c r="BD143" s="64">
        <v>0</v>
      </c>
      <c r="BE143" s="62">
        <f t="shared" ref="BE143:BE144" si="604">AE143+AG143+AI143+AK143+AM143+AO143+AQ143+AS143+AU143+AW143+AY143+BA143+BC143</f>
        <v>0</v>
      </c>
      <c r="BF143" s="64">
        <f t="shared" ref="BF143:BF144" si="605">AF143+AH143+AJ143+AL143+AN143+AP143+AR143+AT143+AV143+AX143+AZ143+BB143+BD143</f>
        <v>0</v>
      </c>
      <c r="BG143" s="83"/>
      <c r="BH143" s="84">
        <f t="shared" ref="BH143:BH145" si="606">H143-BE143</f>
        <v>0</v>
      </c>
      <c r="BI143" s="83"/>
      <c r="BJ143" s="83"/>
      <c r="BK143" s="83"/>
      <c r="BL143" s="83"/>
      <c r="BM143" s="83"/>
      <c r="BN143" s="83"/>
      <c r="BO143" s="83"/>
      <c r="BP143" s="83"/>
    </row>
    <row r="144" spans="1:68" x14ac:dyDescent="0.35">
      <c r="B144" s="5">
        <f>'1. Algemene vragen'!$D$10</f>
        <v>0</v>
      </c>
      <c r="C144" s="6" t="str">
        <f>VLOOKUP('1. Algemene vragen'!$D$16,Parameters!$B$6:$D$9,3,TRUE)</f>
        <v>Klein</v>
      </c>
      <c r="D144" s="6" t="s">
        <v>154</v>
      </c>
      <c r="E144" s="5" t="str">
        <f>$F$142</f>
        <v>Inkoop</v>
      </c>
      <c r="F144" s="13" t="s">
        <v>81</v>
      </c>
      <c r="G144" s="14"/>
      <c r="H144" s="99">
        <v>0</v>
      </c>
      <c r="I144" s="61">
        <f t="shared" si="591"/>
        <v>0</v>
      </c>
      <c r="J144" s="100">
        <v>0</v>
      </c>
      <c r="K144" s="103">
        <v>0</v>
      </c>
      <c r="L144" s="61">
        <f t="shared" si="592"/>
        <v>0</v>
      </c>
      <c r="M144" s="104">
        <v>0</v>
      </c>
      <c r="N144" s="125">
        <f t="shared" si="593"/>
        <v>0</v>
      </c>
      <c r="O144" s="125">
        <f t="shared" si="450"/>
        <v>0</v>
      </c>
      <c r="P144" s="61">
        <f t="shared" si="594"/>
        <v>0</v>
      </c>
      <c r="Q144" s="16"/>
      <c r="R144" s="119">
        <v>0</v>
      </c>
      <c r="S144" s="61">
        <f t="shared" si="595"/>
        <v>0</v>
      </c>
      <c r="T144" s="104">
        <f t="shared" si="596"/>
        <v>0</v>
      </c>
      <c r="U144" s="103">
        <v>0</v>
      </c>
      <c r="V144" s="61">
        <f t="shared" si="597"/>
        <v>0</v>
      </c>
      <c r="W144" s="104">
        <f t="shared" si="598"/>
        <v>0</v>
      </c>
      <c r="X144" s="125">
        <f t="shared" si="599"/>
        <v>0</v>
      </c>
      <c r="Y144" s="125">
        <f t="shared" si="600"/>
        <v>0</v>
      </c>
      <c r="Z144" s="61">
        <f t="shared" si="601"/>
        <v>0</v>
      </c>
      <c r="AB144" s="62">
        <v>0</v>
      </c>
      <c r="AC144" s="64">
        <v>0</v>
      </c>
      <c r="AD144" s="10"/>
      <c r="AE144" s="62">
        <v>0</v>
      </c>
      <c r="AF144" s="64">
        <v>0</v>
      </c>
      <c r="AG144" s="62">
        <v>0</v>
      </c>
      <c r="AH144" s="64">
        <v>0</v>
      </c>
      <c r="AI144" s="62">
        <v>0</v>
      </c>
      <c r="AJ144" s="64">
        <v>0</v>
      </c>
      <c r="AK144" s="62">
        <v>0</v>
      </c>
      <c r="AL144" s="64">
        <v>0</v>
      </c>
      <c r="AM144" s="62">
        <v>0</v>
      </c>
      <c r="AN144" s="64">
        <v>0</v>
      </c>
      <c r="AO144" s="62">
        <v>0</v>
      </c>
      <c r="AP144" s="64">
        <v>0</v>
      </c>
      <c r="AQ144" s="62">
        <v>0</v>
      </c>
      <c r="AR144" s="64">
        <v>0</v>
      </c>
      <c r="AS144" s="62">
        <v>0</v>
      </c>
      <c r="AT144" s="64">
        <v>0</v>
      </c>
      <c r="AU144" s="62">
        <v>0</v>
      </c>
      <c r="AV144" s="64">
        <v>0</v>
      </c>
      <c r="AW144" s="62">
        <v>0</v>
      </c>
      <c r="AX144" s="64">
        <v>0</v>
      </c>
      <c r="AY144" s="62">
        <v>0</v>
      </c>
      <c r="AZ144" s="64">
        <v>0</v>
      </c>
      <c r="BA144" s="62">
        <f t="shared" si="602"/>
        <v>0</v>
      </c>
      <c r="BB144" s="64">
        <f t="shared" si="603"/>
        <v>0</v>
      </c>
      <c r="BC144" s="62">
        <v>0</v>
      </c>
      <c r="BD144" s="64">
        <v>0</v>
      </c>
      <c r="BE144" s="63">
        <f t="shared" si="604"/>
        <v>0</v>
      </c>
      <c r="BF144" s="64">
        <f t="shared" si="605"/>
        <v>0</v>
      </c>
      <c r="BG144" s="83"/>
      <c r="BH144" s="84">
        <f t="shared" si="606"/>
        <v>0</v>
      </c>
      <c r="BI144" s="83"/>
      <c r="BJ144" s="83"/>
      <c r="BK144" s="83"/>
      <c r="BL144" s="83"/>
      <c r="BM144" s="83"/>
      <c r="BN144" s="83"/>
      <c r="BO144" s="83"/>
      <c r="BP144" s="83"/>
    </row>
    <row r="145" spans="1:68" s="82" customFormat="1" x14ac:dyDescent="0.35">
      <c r="A145" s="82">
        <v>13</v>
      </c>
      <c r="B145" s="71"/>
      <c r="C145" s="71"/>
      <c r="D145" s="71"/>
      <c r="E145" s="71"/>
      <c r="F145" s="71" t="s">
        <v>9</v>
      </c>
      <c r="G145" s="107"/>
      <c r="H145" s="74">
        <f>SUBTOTAL(9,H143:H144)</f>
        <v>0</v>
      </c>
      <c r="I145" s="76">
        <f t="shared" ref="I145:P145" si="607">SUBTOTAL(9,I143:I144)</f>
        <v>0</v>
      </c>
      <c r="J145" s="88">
        <f t="shared" si="607"/>
        <v>0</v>
      </c>
      <c r="K145" s="74">
        <f>SUBTOTAL(9,K143:K144)</f>
        <v>0</v>
      </c>
      <c r="L145" s="76">
        <f t="shared" si="607"/>
        <v>0</v>
      </c>
      <c r="M145" s="88">
        <f t="shared" si="607"/>
        <v>0</v>
      </c>
      <c r="N145" s="74">
        <f>SUBTOTAL(9,N143:N144)</f>
        <v>0</v>
      </c>
      <c r="O145" s="74">
        <f t="shared" si="450"/>
        <v>0</v>
      </c>
      <c r="P145" s="88">
        <f t="shared" si="607"/>
        <v>0</v>
      </c>
      <c r="Q145" s="92"/>
      <c r="R145" s="123">
        <f t="shared" ref="R145" si="608">SUBTOTAL(9,R143:R144)</f>
        <v>0</v>
      </c>
      <c r="S145" s="75">
        <f t="shared" ref="S145" si="609">IFERROR(T145/R145,0)</f>
        <v>0</v>
      </c>
      <c r="T145" s="77">
        <f t="shared" ref="T145" si="610">SUBTOTAL(9,T143:T144)</f>
        <v>0</v>
      </c>
      <c r="U145" s="77">
        <f t="shared" ref="U145" si="611">SUBTOTAL(9,U143:U144)</f>
        <v>0</v>
      </c>
      <c r="V145" s="77"/>
      <c r="W145" s="77"/>
      <c r="X145" s="77"/>
      <c r="Y145" s="77">
        <f t="shared" si="600"/>
        <v>0</v>
      </c>
      <c r="Z145" s="88">
        <f t="shared" ref="Z145" si="612">SUBTOTAL(9,Z143:Z144)</f>
        <v>0</v>
      </c>
      <c r="AA145" s="79"/>
      <c r="AB145" s="80">
        <f t="shared" ref="AB145" si="613">SUBTOTAL(9,AB143:AB144)</f>
        <v>0</v>
      </c>
      <c r="AC145" s="81">
        <f t="shared" ref="AC145" si="614">SUBTOTAL(9,AC143:AC144)</f>
        <v>0</v>
      </c>
      <c r="AD145" s="79"/>
      <c r="AE145" s="80">
        <f t="shared" ref="AE145" si="615">SUBTOTAL(9,AE143:AE144)</f>
        <v>0</v>
      </c>
      <c r="AF145" s="81">
        <f t="shared" ref="AF145" si="616">SUBTOTAL(9,AF143:AF144)</f>
        <v>0</v>
      </c>
      <c r="AG145" s="80">
        <f t="shared" ref="AG145" si="617">SUBTOTAL(9,AG143:AG144)</f>
        <v>0</v>
      </c>
      <c r="AH145" s="80">
        <f t="shared" ref="AH145" si="618">SUBTOTAL(9,AH143:AH144)</f>
        <v>0</v>
      </c>
      <c r="AI145" s="80">
        <f t="shared" ref="AI145" si="619">SUBTOTAL(9,AI143:AI144)</f>
        <v>0</v>
      </c>
      <c r="AJ145" s="80">
        <f t="shared" ref="AJ145" si="620">SUBTOTAL(9,AJ143:AJ144)</f>
        <v>0</v>
      </c>
      <c r="AK145" s="80">
        <f t="shared" ref="AK145" si="621">SUBTOTAL(9,AK143:AK144)</f>
        <v>0</v>
      </c>
      <c r="AL145" s="80">
        <f t="shared" ref="AL145" si="622">SUBTOTAL(9,AL143:AL144)</f>
        <v>0</v>
      </c>
      <c r="AM145" s="80">
        <f t="shared" ref="AM145" si="623">SUBTOTAL(9,AM143:AM144)</f>
        <v>0</v>
      </c>
      <c r="AN145" s="80">
        <f t="shared" ref="AN145" si="624">SUBTOTAL(9,AN143:AN144)</f>
        <v>0</v>
      </c>
      <c r="AO145" s="80">
        <f t="shared" ref="AO145" si="625">SUBTOTAL(9,AO143:AO144)</f>
        <v>0</v>
      </c>
      <c r="AP145" s="80">
        <f t="shared" ref="AP145" si="626">SUBTOTAL(9,AP143:AP144)</f>
        <v>0</v>
      </c>
      <c r="AQ145" s="80">
        <f t="shared" ref="AQ145" si="627">SUBTOTAL(9,AQ143:AQ144)</f>
        <v>0</v>
      </c>
      <c r="AR145" s="80">
        <f t="shared" ref="AR145" si="628">SUBTOTAL(9,AR143:AR144)</f>
        <v>0</v>
      </c>
      <c r="AS145" s="80">
        <f t="shared" ref="AS145" si="629">SUBTOTAL(9,AS143:AS144)</f>
        <v>0</v>
      </c>
      <c r="AT145" s="80">
        <f t="shared" ref="AT145" si="630">SUBTOTAL(9,AT143:AT144)</f>
        <v>0</v>
      </c>
      <c r="AU145" s="80">
        <f t="shared" ref="AU145" si="631">SUBTOTAL(9,AU143:AU144)</f>
        <v>0</v>
      </c>
      <c r="AV145" s="80">
        <f t="shared" ref="AV145" si="632">SUBTOTAL(9,AV143:AV144)</f>
        <v>0</v>
      </c>
      <c r="AW145" s="80">
        <f t="shared" ref="AW145" si="633">SUBTOTAL(9,AW143:AW144)</f>
        <v>0</v>
      </c>
      <c r="AX145" s="80">
        <f t="shared" ref="AX145" si="634">SUBTOTAL(9,AX143:AX144)</f>
        <v>0</v>
      </c>
      <c r="AY145" s="80">
        <f t="shared" ref="AY145" si="635">SUBTOTAL(9,AY143:AY144)</f>
        <v>0</v>
      </c>
      <c r="AZ145" s="80">
        <f t="shared" ref="AZ145" si="636">SUBTOTAL(9,AZ143:AZ144)</f>
        <v>0</v>
      </c>
      <c r="BA145" s="80">
        <f t="shared" ref="BA145" si="637">SUBTOTAL(9,BA143:BA144)</f>
        <v>0</v>
      </c>
      <c r="BB145" s="80">
        <f t="shared" ref="BB145" si="638">SUBTOTAL(9,BB143:BB144)</f>
        <v>0</v>
      </c>
      <c r="BC145" s="80">
        <f t="shared" ref="BC145" si="639">SUBTOTAL(9,BC143:BC144)</f>
        <v>0</v>
      </c>
      <c r="BD145" s="80">
        <f t="shared" ref="BD145" si="640">SUBTOTAL(9,BD143:BD144)</f>
        <v>0</v>
      </c>
      <c r="BE145" s="80">
        <f t="shared" ref="BE145" si="641">SUBTOTAL(9,BE143:BE144)</f>
        <v>0</v>
      </c>
      <c r="BF145" s="81">
        <f t="shared" ref="BF145" si="642">SUBTOTAL(9,BF143:BF144)</f>
        <v>0</v>
      </c>
      <c r="BH145" s="84">
        <f t="shared" si="606"/>
        <v>0</v>
      </c>
    </row>
    <row r="146" spans="1:68" x14ac:dyDescent="0.35">
      <c r="F146" s="17"/>
      <c r="G146" s="89"/>
      <c r="H146" s="89"/>
      <c r="I146" s="90"/>
      <c r="J146" s="90"/>
      <c r="K146" s="89"/>
      <c r="L146" s="90"/>
      <c r="M146" s="90"/>
      <c r="N146" s="90"/>
      <c r="O146" s="90"/>
      <c r="P146" s="90"/>
      <c r="Q146" s="87"/>
      <c r="R146" s="122"/>
      <c r="S146" s="90"/>
      <c r="T146" s="89"/>
      <c r="U146" s="89"/>
      <c r="V146" s="89"/>
      <c r="W146" s="89"/>
      <c r="X146" s="89"/>
      <c r="Y146" s="89"/>
      <c r="Z146" s="91"/>
    </row>
    <row r="147" spans="1:68" x14ac:dyDescent="0.35">
      <c r="F147" s="52" t="s">
        <v>10</v>
      </c>
      <c r="G147" s="53"/>
      <c r="H147" s="137"/>
      <c r="I147" s="137"/>
      <c r="J147" s="138"/>
      <c r="N147" s="11"/>
      <c r="O147" s="11"/>
      <c r="S147" s="5"/>
      <c r="T147" s="5"/>
      <c r="AF147" s="5"/>
      <c r="BE147" s="137"/>
      <c r="BF147" s="5"/>
    </row>
    <row r="148" spans="1:68" x14ac:dyDescent="0.35">
      <c r="B148" s="5">
        <f>'1. Algemene vragen'!$D$10</f>
        <v>0</v>
      </c>
      <c r="C148" s="6" t="str">
        <f>VLOOKUP('1. Algemene vragen'!$D$16,Parameters!$B$6:$D$9,3,TRUE)</f>
        <v>Klein</v>
      </c>
      <c r="D148" s="6" t="s">
        <v>154</v>
      </c>
      <c r="E148" s="5" t="str">
        <f>$F$147</f>
        <v>Onderwijsspecifieke overhead</v>
      </c>
      <c r="F148" s="13" t="s">
        <v>85</v>
      </c>
      <c r="G148" s="14"/>
      <c r="H148" s="99">
        <v>0</v>
      </c>
      <c r="I148" s="136">
        <f t="shared" ref="I148:I152" si="643">IFERROR(J148/H148,0)</f>
        <v>0</v>
      </c>
      <c r="J148" s="100">
        <v>0</v>
      </c>
      <c r="K148" s="103">
        <v>0</v>
      </c>
      <c r="L148" s="61">
        <f t="shared" ref="L148:L153" si="644">IFERROR(M148/K148,0)</f>
        <v>0</v>
      </c>
      <c r="M148" s="104">
        <v>0</v>
      </c>
      <c r="N148" s="125">
        <f t="shared" ref="N148:N152" si="645">H148+K148</f>
        <v>0</v>
      </c>
      <c r="O148" s="125">
        <f t="shared" ref="O148:O156" si="646">IFERROR(IF(K148=0,J148/H148,P148/N148),0)</f>
        <v>0</v>
      </c>
      <c r="P148" s="61">
        <f t="shared" ref="P148:P152" si="647">J148+M148</f>
        <v>0</v>
      </c>
      <c r="Q148" s="16"/>
      <c r="R148" s="119">
        <v>0</v>
      </c>
      <c r="S148" s="61">
        <f t="shared" ref="S148:S152" si="648">I148</f>
        <v>0</v>
      </c>
      <c r="T148" s="104">
        <f t="shared" ref="T148:T152" si="649">R148*S148</f>
        <v>0</v>
      </c>
      <c r="U148" s="103">
        <v>0</v>
      </c>
      <c r="V148" s="61">
        <f t="shared" ref="V148:V152" si="650">L148</f>
        <v>0</v>
      </c>
      <c r="W148" s="104">
        <f t="shared" ref="W148:W152" si="651">U148*V148</f>
        <v>0</v>
      </c>
      <c r="X148" s="125">
        <f t="shared" ref="X148:X152" si="652">R148+U148</f>
        <v>0</v>
      </c>
      <c r="Y148" s="125">
        <f t="shared" si="600"/>
        <v>0</v>
      </c>
      <c r="Z148" s="61">
        <f t="shared" ref="Z148:Z152" si="653">T148+W148</f>
        <v>0</v>
      </c>
      <c r="AB148" s="62">
        <v>0</v>
      </c>
      <c r="AC148" s="64">
        <v>0</v>
      </c>
      <c r="AD148" s="10"/>
      <c r="AE148" s="62">
        <v>0</v>
      </c>
      <c r="AF148" s="64">
        <v>0</v>
      </c>
      <c r="AG148" s="62">
        <v>0</v>
      </c>
      <c r="AH148" s="64">
        <v>0</v>
      </c>
      <c r="AI148" s="62">
        <v>0</v>
      </c>
      <c r="AJ148" s="64">
        <v>0</v>
      </c>
      <c r="AK148" s="62">
        <v>0</v>
      </c>
      <c r="AL148" s="64">
        <v>0</v>
      </c>
      <c r="AM148" s="62">
        <v>0</v>
      </c>
      <c r="AN148" s="64">
        <v>0</v>
      </c>
      <c r="AO148" s="62">
        <v>0</v>
      </c>
      <c r="AP148" s="64">
        <v>0</v>
      </c>
      <c r="AQ148" s="62">
        <v>0</v>
      </c>
      <c r="AR148" s="64">
        <v>0</v>
      </c>
      <c r="AS148" s="62">
        <v>0</v>
      </c>
      <c r="AT148" s="64">
        <v>0</v>
      </c>
      <c r="AU148" s="62">
        <v>0</v>
      </c>
      <c r="AV148" s="64">
        <v>0</v>
      </c>
      <c r="AW148" s="62">
        <v>0</v>
      </c>
      <c r="AX148" s="64">
        <v>0</v>
      </c>
      <c r="AY148" s="62">
        <v>0</v>
      </c>
      <c r="AZ148" s="64">
        <v>0</v>
      </c>
      <c r="BA148" s="62">
        <v>0</v>
      </c>
      <c r="BB148" s="64">
        <v>0</v>
      </c>
      <c r="BC148" s="62">
        <f t="shared" ref="BC148:BC152" si="654">$H148</f>
        <v>0</v>
      </c>
      <c r="BD148" s="64">
        <f t="shared" ref="BD148:BD152" si="655">$J148+$K148</f>
        <v>0</v>
      </c>
      <c r="BE148" s="63">
        <f t="shared" ref="BE148:BE152" si="656">AE148+AG148+AI148+AK148+AM148+AO148+AQ148+AS148+AU148+AW148+AY148+BA148+BC148</f>
        <v>0</v>
      </c>
      <c r="BF148" s="64">
        <f t="shared" ref="BF148:BF152" si="657">AF148+AH148+AJ148+AL148+AN148+AP148+AR148+AT148+AV148+AX148+AZ148+BB148+BD148</f>
        <v>0</v>
      </c>
      <c r="BG148" s="83"/>
      <c r="BH148" s="84">
        <f t="shared" ref="BH148:BH153" si="658">H148-BE148</f>
        <v>0</v>
      </c>
      <c r="BI148" s="83"/>
      <c r="BJ148" s="83"/>
      <c r="BK148" s="83"/>
      <c r="BL148" s="83"/>
      <c r="BM148" s="83"/>
      <c r="BN148" s="83"/>
      <c r="BO148" s="83"/>
      <c r="BP148" s="83"/>
    </row>
    <row r="149" spans="1:68" x14ac:dyDescent="0.35">
      <c r="F149" s="13" t="s">
        <v>218</v>
      </c>
      <c r="G149" s="14"/>
      <c r="H149" s="99">
        <v>0</v>
      </c>
      <c r="I149" s="136">
        <f t="shared" si="643"/>
        <v>0</v>
      </c>
      <c r="J149" s="100">
        <v>0</v>
      </c>
      <c r="K149" s="103"/>
      <c r="L149" s="61"/>
      <c r="M149" s="104">
        <v>0</v>
      </c>
      <c r="N149" s="125">
        <f t="shared" si="645"/>
        <v>0</v>
      </c>
      <c r="O149" s="125">
        <f t="shared" si="646"/>
        <v>0</v>
      </c>
      <c r="P149" s="61">
        <f t="shared" si="647"/>
        <v>0</v>
      </c>
      <c r="Q149" s="16"/>
      <c r="R149" s="119">
        <v>0</v>
      </c>
      <c r="S149" s="61">
        <f t="shared" ref="S149" si="659">I149</f>
        <v>0</v>
      </c>
      <c r="T149" s="104">
        <f t="shared" ref="T149" si="660">R149*S149</f>
        <v>0</v>
      </c>
      <c r="U149" s="103">
        <v>0</v>
      </c>
      <c r="V149" s="61">
        <f t="shared" ref="V149" si="661">L149</f>
        <v>0</v>
      </c>
      <c r="W149" s="104">
        <f t="shared" ref="W149" si="662">U149*V149</f>
        <v>0</v>
      </c>
      <c r="X149" s="125">
        <f t="shared" ref="X149" si="663">R149+U149</f>
        <v>0</v>
      </c>
      <c r="Y149" s="125">
        <f t="shared" si="600"/>
        <v>0</v>
      </c>
      <c r="Z149" s="61">
        <f t="shared" ref="Z149" si="664">T149+W149</f>
        <v>0</v>
      </c>
      <c r="AB149" s="62">
        <v>0</v>
      </c>
      <c r="AC149" s="64">
        <v>0</v>
      </c>
      <c r="AD149" s="10"/>
      <c r="AE149" s="62">
        <v>0</v>
      </c>
      <c r="AF149" s="64">
        <v>0</v>
      </c>
      <c r="AG149" s="62">
        <v>0</v>
      </c>
      <c r="AH149" s="64">
        <v>0</v>
      </c>
      <c r="AI149" s="62">
        <v>0</v>
      </c>
      <c r="AJ149" s="64">
        <v>0</v>
      </c>
      <c r="AK149" s="62">
        <v>0</v>
      </c>
      <c r="AL149" s="64">
        <v>0</v>
      </c>
      <c r="AM149" s="62">
        <v>0</v>
      </c>
      <c r="AN149" s="64">
        <v>0</v>
      </c>
      <c r="AO149" s="62">
        <v>0</v>
      </c>
      <c r="AP149" s="64">
        <v>0</v>
      </c>
      <c r="AQ149" s="62">
        <v>0</v>
      </c>
      <c r="AR149" s="64">
        <v>0</v>
      </c>
      <c r="AS149" s="62">
        <v>0</v>
      </c>
      <c r="AT149" s="64">
        <v>0</v>
      </c>
      <c r="AU149" s="62">
        <v>0</v>
      </c>
      <c r="AV149" s="64">
        <v>0</v>
      </c>
      <c r="AW149" s="62">
        <v>0</v>
      </c>
      <c r="AX149" s="64">
        <v>0</v>
      </c>
      <c r="AY149" s="62">
        <v>0</v>
      </c>
      <c r="AZ149" s="64">
        <v>0</v>
      </c>
      <c r="BA149" s="62">
        <v>0</v>
      </c>
      <c r="BB149" s="64">
        <v>0</v>
      </c>
      <c r="BC149" s="62">
        <f t="shared" si="654"/>
        <v>0</v>
      </c>
      <c r="BD149" s="64">
        <f t="shared" si="655"/>
        <v>0</v>
      </c>
      <c r="BE149" s="63">
        <f t="shared" ref="BE149" si="665">AE149+AG149+AI149+AK149+AM149+AO149+AQ149+AS149+AU149+AW149+AY149+BA149+BC149</f>
        <v>0</v>
      </c>
      <c r="BF149" s="64">
        <f t="shared" ref="BF149" si="666">AF149+AH149+AJ149+AL149+AN149+AP149+AR149+AT149+AV149+AX149+AZ149+BB149+BD149</f>
        <v>0</v>
      </c>
      <c r="BG149" s="83"/>
      <c r="BH149" s="84">
        <f t="shared" si="658"/>
        <v>0</v>
      </c>
      <c r="BI149" s="83"/>
      <c r="BJ149" s="83"/>
      <c r="BK149" s="83"/>
      <c r="BL149" s="83"/>
      <c r="BM149" s="83"/>
      <c r="BN149" s="83"/>
      <c r="BO149" s="83"/>
      <c r="BP149" s="83"/>
    </row>
    <row r="150" spans="1:68" x14ac:dyDescent="0.35">
      <c r="B150" s="5">
        <f>'1. Algemene vragen'!$D$10</f>
        <v>0</v>
      </c>
      <c r="C150" s="6" t="str">
        <f>VLOOKUP('1. Algemene vragen'!$D$16,Parameters!$B$6:$D$9,3,TRUE)</f>
        <v>Klein</v>
      </c>
      <c r="D150" s="6" t="s">
        <v>154</v>
      </c>
      <c r="E150" s="5" t="str">
        <f>$F$147</f>
        <v>Onderwijsspecifieke overhead</v>
      </c>
      <c r="F150" s="13" t="s">
        <v>86</v>
      </c>
      <c r="G150" s="14"/>
      <c r="H150" s="99">
        <v>0</v>
      </c>
      <c r="I150" s="61">
        <f t="shared" si="643"/>
        <v>0</v>
      </c>
      <c r="J150" s="100">
        <v>0</v>
      </c>
      <c r="K150" s="103">
        <v>0</v>
      </c>
      <c r="L150" s="61">
        <f t="shared" si="644"/>
        <v>0</v>
      </c>
      <c r="M150" s="104">
        <v>0</v>
      </c>
      <c r="N150" s="125">
        <f t="shared" si="645"/>
        <v>0</v>
      </c>
      <c r="O150" s="125">
        <f t="shared" si="646"/>
        <v>0</v>
      </c>
      <c r="P150" s="61">
        <f t="shared" si="647"/>
        <v>0</v>
      </c>
      <c r="Q150" s="16"/>
      <c r="R150" s="119">
        <v>0</v>
      </c>
      <c r="S150" s="61">
        <f t="shared" si="648"/>
        <v>0</v>
      </c>
      <c r="T150" s="104">
        <f t="shared" si="649"/>
        <v>0</v>
      </c>
      <c r="U150" s="103">
        <v>0</v>
      </c>
      <c r="V150" s="61">
        <f t="shared" si="650"/>
        <v>0</v>
      </c>
      <c r="W150" s="104">
        <f t="shared" si="651"/>
        <v>0</v>
      </c>
      <c r="X150" s="125">
        <f t="shared" si="652"/>
        <v>0</v>
      </c>
      <c r="Y150" s="125">
        <f t="shared" si="600"/>
        <v>0</v>
      </c>
      <c r="Z150" s="61">
        <f t="shared" si="653"/>
        <v>0</v>
      </c>
      <c r="AB150" s="62">
        <v>0</v>
      </c>
      <c r="AC150" s="64">
        <v>0</v>
      </c>
      <c r="AD150" s="10"/>
      <c r="AE150" s="62">
        <v>0</v>
      </c>
      <c r="AF150" s="64">
        <v>0</v>
      </c>
      <c r="AG150" s="62">
        <v>0</v>
      </c>
      <c r="AH150" s="64">
        <v>0</v>
      </c>
      <c r="AI150" s="62">
        <v>0</v>
      </c>
      <c r="AJ150" s="64">
        <v>0</v>
      </c>
      <c r="AK150" s="62">
        <v>0</v>
      </c>
      <c r="AL150" s="64">
        <v>0</v>
      </c>
      <c r="AM150" s="62">
        <v>0</v>
      </c>
      <c r="AN150" s="64">
        <v>0</v>
      </c>
      <c r="AO150" s="62">
        <v>0</v>
      </c>
      <c r="AP150" s="64">
        <v>0</v>
      </c>
      <c r="AQ150" s="62">
        <v>0</v>
      </c>
      <c r="AR150" s="64">
        <v>0</v>
      </c>
      <c r="AS150" s="62">
        <v>0</v>
      </c>
      <c r="AT150" s="64">
        <v>0</v>
      </c>
      <c r="AU150" s="62">
        <v>0</v>
      </c>
      <c r="AV150" s="64">
        <v>0</v>
      </c>
      <c r="AW150" s="62">
        <v>0</v>
      </c>
      <c r="AX150" s="64">
        <v>0</v>
      </c>
      <c r="AY150" s="62">
        <v>0</v>
      </c>
      <c r="AZ150" s="64">
        <v>0</v>
      </c>
      <c r="BA150" s="62">
        <v>0</v>
      </c>
      <c r="BB150" s="64">
        <v>0</v>
      </c>
      <c r="BC150" s="62">
        <f t="shared" si="654"/>
        <v>0</v>
      </c>
      <c r="BD150" s="64">
        <f t="shared" si="655"/>
        <v>0</v>
      </c>
      <c r="BE150" s="63">
        <f t="shared" si="656"/>
        <v>0</v>
      </c>
      <c r="BF150" s="64">
        <f t="shared" si="657"/>
        <v>0</v>
      </c>
      <c r="BG150" s="83"/>
      <c r="BH150" s="84">
        <f t="shared" si="658"/>
        <v>0</v>
      </c>
      <c r="BI150" s="83"/>
      <c r="BJ150" s="83"/>
      <c r="BK150" s="83"/>
      <c r="BL150" s="83"/>
      <c r="BM150" s="83"/>
      <c r="BN150" s="83"/>
      <c r="BO150" s="83"/>
      <c r="BP150" s="83"/>
    </row>
    <row r="151" spans="1:68" x14ac:dyDescent="0.35">
      <c r="B151" s="5">
        <f>'1. Algemene vragen'!$D$10</f>
        <v>0</v>
      </c>
      <c r="C151" s="6" t="str">
        <f>VLOOKUP('1. Algemene vragen'!$D$16,Parameters!$B$6:$D$9,3,TRUE)</f>
        <v>Klein</v>
      </c>
      <c r="D151" s="6" t="s">
        <v>154</v>
      </c>
      <c r="E151" s="5" t="str">
        <f>$F$147</f>
        <v>Onderwijsspecifieke overhead</v>
      </c>
      <c r="F151" s="13" t="s">
        <v>87</v>
      </c>
      <c r="G151" s="14"/>
      <c r="H151" s="99">
        <v>0</v>
      </c>
      <c r="I151" s="61">
        <f t="shared" si="643"/>
        <v>0</v>
      </c>
      <c r="J151" s="100">
        <v>0</v>
      </c>
      <c r="K151" s="103">
        <v>0</v>
      </c>
      <c r="L151" s="61">
        <f t="shared" si="644"/>
        <v>0</v>
      </c>
      <c r="M151" s="104">
        <v>0</v>
      </c>
      <c r="N151" s="125">
        <f t="shared" si="645"/>
        <v>0</v>
      </c>
      <c r="O151" s="125">
        <f t="shared" si="646"/>
        <v>0</v>
      </c>
      <c r="P151" s="61">
        <f t="shared" si="647"/>
        <v>0</v>
      </c>
      <c r="Q151" s="16"/>
      <c r="R151" s="119">
        <v>0</v>
      </c>
      <c r="S151" s="61">
        <f t="shared" si="648"/>
        <v>0</v>
      </c>
      <c r="T151" s="104">
        <f t="shared" si="649"/>
        <v>0</v>
      </c>
      <c r="U151" s="103">
        <v>0</v>
      </c>
      <c r="V151" s="61">
        <f t="shared" si="650"/>
        <v>0</v>
      </c>
      <c r="W151" s="104">
        <f t="shared" si="651"/>
        <v>0</v>
      </c>
      <c r="X151" s="125">
        <f t="shared" si="652"/>
        <v>0</v>
      </c>
      <c r="Y151" s="125">
        <f t="shared" si="600"/>
        <v>0</v>
      </c>
      <c r="Z151" s="61">
        <f t="shared" si="653"/>
        <v>0</v>
      </c>
      <c r="AB151" s="62">
        <v>0</v>
      </c>
      <c r="AC151" s="64">
        <v>0</v>
      </c>
      <c r="AD151" s="10"/>
      <c r="AE151" s="62">
        <v>0</v>
      </c>
      <c r="AF151" s="64">
        <v>0</v>
      </c>
      <c r="AG151" s="62">
        <v>0</v>
      </c>
      <c r="AH151" s="64">
        <v>0</v>
      </c>
      <c r="AI151" s="62">
        <v>0</v>
      </c>
      <c r="AJ151" s="64">
        <v>0</v>
      </c>
      <c r="AK151" s="62">
        <v>0</v>
      </c>
      <c r="AL151" s="64">
        <v>0</v>
      </c>
      <c r="AM151" s="62">
        <v>0</v>
      </c>
      <c r="AN151" s="64">
        <v>0</v>
      </c>
      <c r="AO151" s="62">
        <v>0</v>
      </c>
      <c r="AP151" s="64">
        <v>0</v>
      </c>
      <c r="AQ151" s="62">
        <v>0</v>
      </c>
      <c r="AR151" s="64">
        <v>0</v>
      </c>
      <c r="AS151" s="62">
        <v>0</v>
      </c>
      <c r="AT151" s="64">
        <v>0</v>
      </c>
      <c r="AU151" s="62">
        <v>0</v>
      </c>
      <c r="AV151" s="64">
        <v>0</v>
      </c>
      <c r="AW151" s="62">
        <v>0</v>
      </c>
      <c r="AX151" s="64">
        <v>0</v>
      </c>
      <c r="AY151" s="62">
        <v>0</v>
      </c>
      <c r="AZ151" s="64">
        <v>0</v>
      </c>
      <c r="BA151" s="62">
        <v>0</v>
      </c>
      <c r="BB151" s="64">
        <v>0</v>
      </c>
      <c r="BC151" s="62">
        <f t="shared" si="654"/>
        <v>0</v>
      </c>
      <c r="BD151" s="64">
        <f t="shared" si="655"/>
        <v>0</v>
      </c>
      <c r="BE151" s="63">
        <f t="shared" si="656"/>
        <v>0</v>
      </c>
      <c r="BF151" s="64">
        <f t="shared" si="657"/>
        <v>0</v>
      </c>
      <c r="BG151" s="83"/>
      <c r="BH151" s="84">
        <f t="shared" si="658"/>
        <v>0</v>
      </c>
      <c r="BI151" s="83"/>
      <c r="BJ151" s="83"/>
      <c r="BK151" s="83"/>
      <c r="BL151" s="83"/>
      <c r="BM151" s="83"/>
      <c r="BN151" s="83"/>
      <c r="BO151" s="83"/>
      <c r="BP151" s="83"/>
    </row>
    <row r="152" spans="1:68" x14ac:dyDescent="0.35">
      <c r="B152" s="5">
        <f>'1. Algemene vragen'!$D$10</f>
        <v>0</v>
      </c>
      <c r="C152" s="6" t="str">
        <f>VLOOKUP('1. Algemene vragen'!$D$16,Parameters!$B$6:$D$9,3,TRUE)</f>
        <v>Klein</v>
      </c>
      <c r="D152" s="6" t="s">
        <v>154</v>
      </c>
      <c r="E152" s="5" t="str">
        <f>$F$147</f>
        <v>Onderwijsspecifieke overhead</v>
      </c>
      <c r="F152" s="13" t="s">
        <v>88</v>
      </c>
      <c r="G152" s="14"/>
      <c r="H152" s="99">
        <v>0</v>
      </c>
      <c r="I152" s="61">
        <f t="shared" si="643"/>
        <v>0</v>
      </c>
      <c r="J152" s="100">
        <v>0</v>
      </c>
      <c r="K152" s="103">
        <v>0</v>
      </c>
      <c r="L152" s="61">
        <f t="shared" si="644"/>
        <v>0</v>
      </c>
      <c r="M152" s="104">
        <v>0</v>
      </c>
      <c r="N152" s="125">
        <f t="shared" si="645"/>
        <v>0</v>
      </c>
      <c r="O152" s="125">
        <f t="shared" si="646"/>
        <v>0</v>
      </c>
      <c r="P152" s="61">
        <f t="shared" si="647"/>
        <v>0</v>
      </c>
      <c r="Q152" s="16"/>
      <c r="R152" s="119">
        <v>0</v>
      </c>
      <c r="S152" s="61">
        <f t="shared" si="648"/>
        <v>0</v>
      </c>
      <c r="T152" s="104">
        <f t="shared" si="649"/>
        <v>0</v>
      </c>
      <c r="U152" s="103">
        <v>0</v>
      </c>
      <c r="V152" s="61">
        <f t="shared" si="650"/>
        <v>0</v>
      </c>
      <c r="W152" s="104">
        <f t="shared" si="651"/>
        <v>0</v>
      </c>
      <c r="X152" s="125">
        <f t="shared" si="652"/>
        <v>0</v>
      </c>
      <c r="Y152" s="125">
        <f t="shared" si="600"/>
        <v>0</v>
      </c>
      <c r="Z152" s="61">
        <f t="shared" si="653"/>
        <v>0</v>
      </c>
      <c r="AB152" s="62">
        <v>0</v>
      </c>
      <c r="AC152" s="64">
        <v>0</v>
      </c>
      <c r="AD152" s="10"/>
      <c r="AE152" s="62">
        <v>0</v>
      </c>
      <c r="AF152" s="64">
        <v>0</v>
      </c>
      <c r="AG152" s="62">
        <v>0</v>
      </c>
      <c r="AH152" s="64">
        <v>0</v>
      </c>
      <c r="AI152" s="62">
        <v>0</v>
      </c>
      <c r="AJ152" s="64">
        <v>0</v>
      </c>
      <c r="AK152" s="62">
        <v>0</v>
      </c>
      <c r="AL152" s="64">
        <v>0</v>
      </c>
      <c r="AM152" s="62">
        <v>0</v>
      </c>
      <c r="AN152" s="64">
        <v>0</v>
      </c>
      <c r="AO152" s="62">
        <v>0</v>
      </c>
      <c r="AP152" s="64">
        <v>0</v>
      </c>
      <c r="AQ152" s="62">
        <v>0</v>
      </c>
      <c r="AR152" s="64">
        <v>0</v>
      </c>
      <c r="AS152" s="62">
        <v>0</v>
      </c>
      <c r="AT152" s="64">
        <v>0</v>
      </c>
      <c r="AU152" s="62">
        <v>0</v>
      </c>
      <c r="AV152" s="64">
        <v>0</v>
      </c>
      <c r="AW152" s="62">
        <v>0</v>
      </c>
      <c r="AX152" s="64">
        <v>0</v>
      </c>
      <c r="AY152" s="62">
        <v>0</v>
      </c>
      <c r="AZ152" s="64">
        <v>0</v>
      </c>
      <c r="BA152" s="62">
        <v>0</v>
      </c>
      <c r="BB152" s="64">
        <v>0</v>
      </c>
      <c r="BC152" s="62">
        <f t="shared" si="654"/>
        <v>0</v>
      </c>
      <c r="BD152" s="64">
        <f t="shared" si="655"/>
        <v>0</v>
      </c>
      <c r="BE152" s="63">
        <f t="shared" si="656"/>
        <v>0</v>
      </c>
      <c r="BF152" s="64">
        <f t="shared" si="657"/>
        <v>0</v>
      </c>
      <c r="BG152" s="83"/>
      <c r="BH152" s="84">
        <f t="shared" si="658"/>
        <v>0</v>
      </c>
      <c r="BI152" s="83"/>
      <c r="BJ152" s="83"/>
      <c r="BK152" s="83"/>
      <c r="BL152" s="83"/>
      <c r="BM152" s="83"/>
      <c r="BN152" s="83"/>
      <c r="BO152" s="83"/>
      <c r="BP152" s="83"/>
    </row>
    <row r="153" spans="1:68" s="82" customFormat="1" x14ac:dyDescent="0.35">
      <c r="A153" s="82">
        <v>14</v>
      </c>
      <c r="B153" s="71"/>
      <c r="C153" s="71"/>
      <c r="D153" s="71"/>
      <c r="E153" s="71"/>
      <c r="F153" s="71" t="s">
        <v>10</v>
      </c>
      <c r="G153" s="107"/>
      <c r="H153" s="74">
        <f>SUBTOTAL(9,H148:H152)</f>
        <v>0</v>
      </c>
      <c r="I153" s="75">
        <f>IFERROR(J153/H153,0)</f>
        <v>0</v>
      </c>
      <c r="J153" s="88">
        <f>SUBTOTAL(9,J148:J152)</f>
        <v>0</v>
      </c>
      <c r="K153" s="74">
        <f>SUBTOTAL(9,K147:K152)</f>
        <v>0</v>
      </c>
      <c r="L153" s="75">
        <f t="shared" si="644"/>
        <v>0</v>
      </c>
      <c r="M153" s="88">
        <f>SUBTOTAL(9,M147:M152)</f>
        <v>0</v>
      </c>
      <c r="N153" s="74">
        <f>SUBTOTAL(9,N147:N152)</f>
        <v>0</v>
      </c>
      <c r="O153" s="74">
        <f t="shared" si="646"/>
        <v>0</v>
      </c>
      <c r="P153" s="88">
        <f>SUBTOTAL(9,P148:P152)</f>
        <v>0</v>
      </c>
      <c r="Q153" s="92"/>
      <c r="R153" s="123">
        <f>SUBTOTAL(9,R147:R152)</f>
        <v>0</v>
      </c>
      <c r="S153" s="75">
        <f>IFERROR(T153/R153,0)</f>
        <v>0</v>
      </c>
      <c r="T153" s="88">
        <f>SUBTOTAL(9,T148:T152)</f>
        <v>0</v>
      </c>
      <c r="U153" s="123">
        <f>SUBTOTAL(9,U148:U152)</f>
        <v>0</v>
      </c>
      <c r="V153" s="75">
        <f>IFERROR(W153/U153,0)</f>
        <v>0</v>
      </c>
      <c r="W153" s="88">
        <f>SUBTOTAL(9,W147:W152)</f>
        <v>0</v>
      </c>
      <c r="X153" s="123">
        <f>SUBTOTAL(9,X147:X152)</f>
        <v>0</v>
      </c>
      <c r="Y153" s="123">
        <f t="shared" si="600"/>
        <v>0</v>
      </c>
      <c r="Z153" s="76">
        <f>SUBTOTAL(9,Z147:Z152)</f>
        <v>0</v>
      </c>
      <c r="AA153" s="79"/>
      <c r="AB153" s="80">
        <f>SUBTOTAL(9,AB147:AB152)</f>
        <v>0</v>
      </c>
      <c r="AC153" s="81">
        <f>SUBTOTAL(9,AC147:AC152)</f>
        <v>0</v>
      </c>
      <c r="AD153" s="79"/>
      <c r="AE153" s="80">
        <f t="shared" ref="AE153:BF153" si="667">SUBTOTAL(9,AE147:AE152)</f>
        <v>0</v>
      </c>
      <c r="AF153" s="81">
        <f t="shared" si="667"/>
        <v>0</v>
      </c>
      <c r="AG153" s="80">
        <f t="shared" si="667"/>
        <v>0</v>
      </c>
      <c r="AH153" s="80">
        <f t="shared" si="667"/>
        <v>0</v>
      </c>
      <c r="AI153" s="80">
        <f t="shared" si="667"/>
        <v>0</v>
      </c>
      <c r="AJ153" s="80">
        <f t="shared" si="667"/>
        <v>0</v>
      </c>
      <c r="AK153" s="80">
        <f t="shared" si="667"/>
        <v>0</v>
      </c>
      <c r="AL153" s="80">
        <f t="shared" si="667"/>
        <v>0</v>
      </c>
      <c r="AM153" s="80">
        <f t="shared" si="667"/>
        <v>0</v>
      </c>
      <c r="AN153" s="80">
        <f t="shared" si="667"/>
        <v>0</v>
      </c>
      <c r="AO153" s="80">
        <f t="shared" si="667"/>
        <v>0</v>
      </c>
      <c r="AP153" s="80">
        <f t="shared" si="667"/>
        <v>0</v>
      </c>
      <c r="AQ153" s="80">
        <f t="shared" si="667"/>
        <v>0</v>
      </c>
      <c r="AR153" s="80">
        <f t="shared" si="667"/>
        <v>0</v>
      </c>
      <c r="AS153" s="80">
        <f t="shared" si="667"/>
        <v>0</v>
      </c>
      <c r="AT153" s="80">
        <f t="shared" si="667"/>
        <v>0</v>
      </c>
      <c r="AU153" s="80">
        <f t="shared" si="667"/>
        <v>0</v>
      </c>
      <c r="AV153" s="80">
        <f t="shared" si="667"/>
        <v>0</v>
      </c>
      <c r="AW153" s="80">
        <f t="shared" si="667"/>
        <v>0</v>
      </c>
      <c r="AX153" s="80">
        <f t="shared" si="667"/>
        <v>0</v>
      </c>
      <c r="AY153" s="80">
        <f t="shared" si="667"/>
        <v>0</v>
      </c>
      <c r="AZ153" s="80">
        <f t="shared" si="667"/>
        <v>0</v>
      </c>
      <c r="BA153" s="80">
        <f t="shared" si="667"/>
        <v>0</v>
      </c>
      <c r="BB153" s="80">
        <f t="shared" si="667"/>
        <v>0</v>
      </c>
      <c r="BC153" s="80">
        <f t="shared" si="667"/>
        <v>0</v>
      </c>
      <c r="BD153" s="80">
        <f t="shared" si="667"/>
        <v>0</v>
      </c>
      <c r="BE153" s="80">
        <f t="shared" si="667"/>
        <v>0</v>
      </c>
      <c r="BF153" s="81">
        <f t="shared" si="667"/>
        <v>0</v>
      </c>
      <c r="BH153" s="84">
        <f t="shared" si="658"/>
        <v>0</v>
      </c>
    </row>
    <row r="154" spans="1:68" x14ac:dyDescent="0.35">
      <c r="F154" s="13"/>
      <c r="G154" s="14"/>
      <c r="H154" s="13"/>
      <c r="I154" s="15"/>
      <c r="J154" s="15"/>
      <c r="K154" s="13"/>
      <c r="L154" s="15"/>
      <c r="M154" s="15"/>
      <c r="N154" s="15"/>
      <c r="O154" s="15"/>
      <c r="P154" s="15"/>
      <c r="Q154" s="16"/>
      <c r="R154" s="117"/>
      <c r="S154" s="15"/>
      <c r="T154" s="13"/>
      <c r="U154" s="13"/>
      <c r="V154" s="13"/>
      <c r="W154" s="13"/>
      <c r="X154" s="13"/>
      <c r="Y154" s="13"/>
      <c r="Z154" s="52"/>
    </row>
    <row r="155" spans="1:68" x14ac:dyDescent="0.35">
      <c r="F155" s="13"/>
      <c r="G155" s="14"/>
      <c r="H155" s="13"/>
      <c r="I155" s="15"/>
      <c r="J155" s="15"/>
      <c r="K155" s="13"/>
      <c r="L155" s="15"/>
      <c r="M155" s="15"/>
      <c r="N155" s="15"/>
      <c r="O155" s="15"/>
      <c r="P155" s="15"/>
      <c r="Q155" s="16"/>
      <c r="R155" s="117"/>
      <c r="S155" s="15"/>
      <c r="T155" s="13"/>
      <c r="U155" s="13"/>
      <c r="V155" s="13"/>
      <c r="W155" s="13"/>
      <c r="X155" s="13"/>
      <c r="Y155" s="13"/>
      <c r="Z155" s="52"/>
    </row>
    <row r="156" spans="1:68" x14ac:dyDescent="0.35">
      <c r="A156" s="5">
        <v>15</v>
      </c>
      <c r="F156" s="71" t="s">
        <v>0</v>
      </c>
      <c r="G156" s="53"/>
      <c r="H156" s="74">
        <f>SUBTOTAL(9,H11:H155)</f>
        <v>0</v>
      </c>
      <c r="I156" s="75">
        <f t="shared" ref="I156" si="668">IFERROR(J156/H156,0)</f>
        <v>0</v>
      </c>
      <c r="J156" s="96">
        <f>SUBTOTAL(9,J11:J155)</f>
        <v>0</v>
      </c>
      <c r="K156" s="74">
        <f>SUBTOTAL(9,K11:K155)</f>
        <v>0</v>
      </c>
      <c r="L156" s="75">
        <f t="shared" ref="L156" si="669">IFERROR(M156/K156,0)</f>
        <v>0</v>
      </c>
      <c r="M156" s="96">
        <f>SUBTOTAL(9,M11:M155)</f>
        <v>0</v>
      </c>
      <c r="N156" s="74">
        <f>SUBTOTAL(9,N11:N155)</f>
        <v>0</v>
      </c>
      <c r="O156" s="74">
        <f t="shared" si="646"/>
        <v>0</v>
      </c>
      <c r="P156" s="96">
        <f>SUBTOTAL(9,P11:P155)</f>
        <v>0</v>
      </c>
      <c r="Q156" s="16"/>
      <c r="R156" s="120">
        <f>SUBTOTAL(9,R11:R155)</f>
        <v>0</v>
      </c>
      <c r="S156" s="75">
        <f t="shared" ref="S156" si="670">IFERROR(T156/R156,0)</f>
        <v>0</v>
      </c>
      <c r="T156" s="96">
        <f>SUBTOTAL(9,T11:T155)</f>
        <v>0</v>
      </c>
      <c r="U156" s="74">
        <f>SUBTOTAL(9,U11:U155)</f>
        <v>0</v>
      </c>
      <c r="V156" s="75">
        <f t="shared" ref="V156" si="671">IFERROR(W156/U156,0)</f>
        <v>0</v>
      </c>
      <c r="W156" s="96">
        <f>SUBTOTAL(9,W11:W155)</f>
        <v>0</v>
      </c>
      <c r="X156" s="74">
        <f>SUBTOTAL(9,X11:X155)</f>
        <v>0</v>
      </c>
      <c r="Y156" s="74">
        <f t="shared" si="600"/>
        <v>0</v>
      </c>
      <c r="Z156" s="96">
        <f>SUBTOTAL(9,Z11:Z155)</f>
        <v>0</v>
      </c>
      <c r="AB156" s="74">
        <f>SUBTOTAL(9,AB11:AB155)</f>
        <v>0</v>
      </c>
      <c r="AC156" s="96">
        <f>SUBTOTAL(9,AC11:AC155)</f>
        <v>0</v>
      </c>
      <c r="AE156" s="74">
        <f t="shared" ref="AE156:BE156" si="672">SUBTOTAL(9,AE11:AE155)</f>
        <v>0</v>
      </c>
      <c r="AF156" s="74">
        <f t="shared" si="672"/>
        <v>0</v>
      </c>
      <c r="AG156" s="74">
        <f t="shared" si="672"/>
        <v>0</v>
      </c>
      <c r="AH156" s="74">
        <f t="shared" si="672"/>
        <v>0</v>
      </c>
      <c r="AI156" s="74">
        <f t="shared" si="672"/>
        <v>0</v>
      </c>
      <c r="AJ156" s="74">
        <f t="shared" si="672"/>
        <v>0</v>
      </c>
      <c r="AK156" s="74">
        <f t="shared" si="672"/>
        <v>0</v>
      </c>
      <c r="AL156" s="74">
        <f t="shared" si="672"/>
        <v>0</v>
      </c>
      <c r="AM156" s="74">
        <f t="shared" si="672"/>
        <v>0</v>
      </c>
      <c r="AN156" s="74">
        <f t="shared" si="672"/>
        <v>0</v>
      </c>
      <c r="AO156" s="74">
        <f t="shared" si="672"/>
        <v>0</v>
      </c>
      <c r="AP156" s="74">
        <f t="shared" si="672"/>
        <v>0</v>
      </c>
      <c r="AQ156" s="74">
        <f t="shared" si="672"/>
        <v>0</v>
      </c>
      <c r="AR156" s="74">
        <f t="shared" si="672"/>
        <v>0</v>
      </c>
      <c r="AS156" s="74">
        <f t="shared" si="672"/>
        <v>0</v>
      </c>
      <c r="AT156" s="74">
        <f t="shared" si="672"/>
        <v>0</v>
      </c>
      <c r="AU156" s="74">
        <f t="shared" si="672"/>
        <v>0</v>
      </c>
      <c r="AV156" s="74">
        <f t="shared" si="672"/>
        <v>0</v>
      </c>
      <c r="AW156" s="74">
        <f t="shared" si="672"/>
        <v>0</v>
      </c>
      <c r="AX156" s="74">
        <f t="shared" si="672"/>
        <v>0</v>
      </c>
      <c r="AY156" s="74">
        <f t="shared" si="672"/>
        <v>0</v>
      </c>
      <c r="AZ156" s="74">
        <f t="shared" si="672"/>
        <v>0</v>
      </c>
      <c r="BA156" s="74">
        <f t="shared" si="672"/>
        <v>0</v>
      </c>
      <c r="BB156" s="74">
        <f t="shared" si="672"/>
        <v>0</v>
      </c>
      <c r="BC156" s="74">
        <f t="shared" si="672"/>
        <v>0</v>
      </c>
      <c r="BD156" s="74">
        <f t="shared" si="672"/>
        <v>0</v>
      </c>
      <c r="BE156" s="74">
        <f t="shared" si="672"/>
        <v>0</v>
      </c>
      <c r="BF156" s="74">
        <f t="shared" ref="BF156" si="673">SUBTOTAL(9,BF11:BF155)</f>
        <v>0</v>
      </c>
      <c r="BH156" s="84"/>
    </row>
    <row r="157" spans="1:68" x14ac:dyDescent="0.35">
      <c r="P157" s="11"/>
    </row>
    <row r="158" spans="1:68" x14ac:dyDescent="0.35">
      <c r="B158" s="82" t="s">
        <v>194</v>
      </c>
      <c r="P158" s="11"/>
    </row>
    <row r="159" spans="1:68" x14ac:dyDescent="0.35">
      <c r="B159" s="5">
        <f>'1. Algemene vragen'!$D$10</f>
        <v>0</v>
      </c>
      <c r="C159" s="6" t="str">
        <f>VLOOKUP('1. Algemene vragen'!$D$16,Parameters!$B$6:$D$9,3,TRUE)</f>
        <v>Klein</v>
      </c>
      <c r="G159" s="97">
        <f>'1. Algemene vragen'!D16</f>
        <v>0</v>
      </c>
      <c r="P159" s="11"/>
    </row>
    <row r="160" spans="1:68" x14ac:dyDescent="0.35">
      <c r="B160" s="5">
        <f>'1. Algemene vragen'!$D$10</f>
        <v>0</v>
      </c>
      <c r="C160" s="6" t="str">
        <f>VLOOKUP('1. Algemene vragen'!$D$16,Parameters!$B$6:$D$9,3,TRUE)</f>
        <v>Klein</v>
      </c>
      <c r="G160" s="97">
        <f>'1. Algemene vragen'!D17</f>
        <v>0</v>
      </c>
      <c r="P160" s="11"/>
    </row>
    <row r="161" spans="16:16" x14ac:dyDescent="0.35">
      <c r="P161" s="11"/>
    </row>
    <row r="162" spans="16:16" x14ac:dyDescent="0.35">
      <c r="P162" s="11"/>
    </row>
    <row r="163" spans="16:16" x14ac:dyDescent="0.35">
      <c r="P163" s="11"/>
    </row>
    <row r="164" spans="16:16" x14ac:dyDescent="0.35">
      <c r="P164" s="11"/>
    </row>
    <row r="165" spans="16:16" x14ac:dyDescent="0.35">
      <c r="P165" s="11"/>
    </row>
    <row r="166" spans="16:16" x14ac:dyDescent="0.35">
      <c r="P166" s="11"/>
    </row>
    <row r="167" spans="16:16" x14ac:dyDescent="0.35">
      <c r="P167" s="11"/>
    </row>
    <row r="168" spans="16:16" x14ac:dyDescent="0.35">
      <c r="P168" s="11"/>
    </row>
    <row r="169" spans="16:16" x14ac:dyDescent="0.35">
      <c r="P169" s="11"/>
    </row>
    <row r="170" spans="16:16" x14ac:dyDescent="0.35">
      <c r="P170" s="11"/>
    </row>
    <row r="171" spans="16:16" x14ac:dyDescent="0.35">
      <c r="P171" s="11"/>
    </row>
    <row r="172" spans="16:16" x14ac:dyDescent="0.35">
      <c r="P172" s="11"/>
    </row>
    <row r="173" spans="16:16" x14ac:dyDescent="0.35">
      <c r="P173" s="11"/>
    </row>
    <row r="174" spans="16:16" x14ac:dyDescent="0.35">
      <c r="P174" s="11"/>
    </row>
    <row r="175" spans="16:16" x14ac:dyDescent="0.35">
      <c r="P175" s="11"/>
    </row>
    <row r="176" spans="16:16" x14ac:dyDescent="0.35">
      <c r="P176" s="11"/>
    </row>
    <row r="177" spans="16:16" x14ac:dyDescent="0.35">
      <c r="P177" s="11"/>
    </row>
    <row r="178" spans="16:16" x14ac:dyDescent="0.35">
      <c r="P178" s="11"/>
    </row>
    <row r="179" spans="16:16" x14ac:dyDescent="0.35">
      <c r="P179" s="11"/>
    </row>
    <row r="180" spans="16:16" x14ac:dyDescent="0.35">
      <c r="P180" s="11"/>
    </row>
    <row r="181" spans="16:16" x14ac:dyDescent="0.35">
      <c r="P181" s="11"/>
    </row>
    <row r="182" spans="16:16" x14ac:dyDescent="0.35">
      <c r="P182" s="11"/>
    </row>
    <row r="183" spans="16:16" x14ac:dyDescent="0.35">
      <c r="P183" s="11"/>
    </row>
    <row r="184" spans="16:16" x14ac:dyDescent="0.35">
      <c r="P184" s="11"/>
    </row>
    <row r="185" spans="16:16" x14ac:dyDescent="0.35">
      <c r="P185" s="11"/>
    </row>
    <row r="186" spans="16:16" x14ac:dyDescent="0.35">
      <c r="P186" s="11"/>
    </row>
    <row r="187" spans="16:16" x14ac:dyDescent="0.35">
      <c r="P187" s="11"/>
    </row>
    <row r="188" spans="16:16" x14ac:dyDescent="0.35">
      <c r="P188" s="11"/>
    </row>
    <row r="189" spans="16:16" x14ac:dyDescent="0.35">
      <c r="P189" s="11"/>
    </row>
    <row r="190" spans="16:16" x14ac:dyDescent="0.35">
      <c r="P190" s="11"/>
    </row>
    <row r="191" spans="16:16" x14ac:dyDescent="0.35">
      <c r="P191" s="11"/>
    </row>
    <row r="192" spans="16:16" x14ac:dyDescent="0.35">
      <c r="P192" s="11"/>
    </row>
    <row r="193" spans="16:16" x14ac:dyDescent="0.35">
      <c r="P193" s="11"/>
    </row>
    <row r="194" spans="16:16" x14ac:dyDescent="0.35">
      <c r="P194" s="11"/>
    </row>
    <row r="195" spans="16:16" x14ac:dyDescent="0.35">
      <c r="P195" s="11"/>
    </row>
    <row r="196" spans="16:16" x14ac:dyDescent="0.35">
      <c r="P196" s="11"/>
    </row>
    <row r="197" spans="16:16" x14ac:dyDescent="0.35">
      <c r="P197" s="11"/>
    </row>
    <row r="198" spans="16:16" x14ac:dyDescent="0.35">
      <c r="P198" s="11"/>
    </row>
  </sheetData>
  <sheetProtection algorithmName="SHA-512" hashValue="OVTzmB49KmuOZA8IA4T5a/JHv496XvUCFzaSSUt2MbUQlMy/sEO1E2DkIak4792oE7rVKfJaE9XK/6xRyxRQgQ==" saltValue="EizJqDO4/NV13EDkAwbm9Q==" spinCount="100000" sheet="1" objects="1" scenarios="1"/>
  <mergeCells count="8">
    <mergeCell ref="U7:W7"/>
    <mergeCell ref="R6:Z6"/>
    <mergeCell ref="X7:Z7"/>
    <mergeCell ref="H6:P6"/>
    <mergeCell ref="H7:J7"/>
    <mergeCell ref="K7:M7"/>
    <mergeCell ref="N7:P7"/>
    <mergeCell ref="R7:T7"/>
  </mergeCells>
  <dataValidations xWindow="701" yWindow="488" count="15">
    <dataValidation allowBlank="1" showInputMessage="1" showErrorMessage="1" prompt="Als directie/management ook lessen verzorgen, hier alleen de gegevens vermelden m.b.t. directie/management taken." sqref="F40 F42:F45" xr:uid="{00000000-0002-0000-0300-000000000000}"/>
    <dataValidation allowBlank="1" showInputMessage="1" showErrorMessage="1" prompt="Als directie/management ook lessen verzorgen, hier alleen de gegevens vermelden m.b.t. directie/management taken._x000a_" sqref="F41" xr:uid="{00000000-0002-0000-0300-000001000000}"/>
    <dataValidation allowBlank="1" showInputMessage="1" showErrorMessage="1" prompt="Als directie/management ook lessen verzorgen, hier alleen de gegevens vermelden m.b.t. de lessen die zij geven." sqref="F14" xr:uid="{00000000-0002-0000-0300-000002000000}"/>
    <dataValidation allowBlank="1" showInputMessage="1" showErrorMessage="1" prompt="Is de kantine volledig uitbesteed (zowel inkomsten als uitgaven) dan hoef je hier niks in te vullen." sqref="F123:F125" xr:uid="{00000000-0002-0000-0300-000003000000}"/>
    <dataValidation allowBlank="1" showInputMessage="1" showErrorMessage="1" prompt="Hieronder vallen zowel onderwijskundige conciërges en conciërges die hand en span diensten verrichten binnen de school" sqref="F121" xr:uid="{00000000-0002-0000-0300-000004000000}"/>
    <dataValidation allowBlank="1" showInputMessage="1" showErrorMessage="1" prompt="Hieronder vallen ook onderwijskundige activiteiten alsook de planning en organisatie van de activiteiten" sqref="F32" xr:uid="{00000000-0002-0000-0300-000005000000}"/>
    <dataValidation allowBlank="1" showInputMessage="1" showErrorMessage="1" prompt="Sommige onbetaalde Lio-ers / stagiaires krijgen een andere vergoeding, mocht dat zo zijn dat graag ook vermelden." sqref="F16" xr:uid="{00000000-0002-0000-0300-000006000000}"/>
    <dataValidation allowBlank="1" showInputMessage="1" showErrorMessage="1" prompt="Bij uitbesteding van ICT werkzaamheden graag alleen de kosten opnemen met betrekking tot dienstverlening. Kosten voor hardware / huur dienen buiten beschouwing te worden gelaten." sqref="M112" xr:uid="{00000000-0002-0000-0300-000007000000}"/>
    <dataValidation allowBlank="1" showInputMessage="1" showErrorMessage="1" prompt="Bij uitbesteding van de schoonmaak graag alleen de kosten opnemen met betrekking tot de dienstverlening. Kosten voor materialen etc. dienen buiten beschouwing te worden gelaten." sqref="M127" xr:uid="{00000000-0002-0000-0300-000008000000}"/>
    <dataValidation allowBlank="1" showInputMessage="1" showErrorMessage="1" prompt="Bij uitbesteding van het tuinonderhoud graag alleen de kosten opnemen met betrekking tot de dienstverlening. Kosten voor materialen etc. dienen buiten beschouwing te worden gelaten." sqref="M128" xr:uid="{00000000-0002-0000-0300-000009000000}"/>
    <dataValidation allowBlank="1" showInputMessage="1" showErrorMessage="1" prompt="Deze benchmark is gericht op inzage in de structurele overhead. Incidentele werkzaamheden omdat er sprake was van een fusietraject of ander projecten dienen in dit onderzoek buiten beschouwing te worden gelaten." sqref="F78:F79" xr:uid="{00000000-0002-0000-0300-00000A000000}"/>
    <dataValidation allowBlank="1" showInputMessage="1" showErrorMessage="1" prompt="Bij uitbesteding van ICT werkzaamheden graag alleen de kosten opnemen met betrekking tot dienstverlening. Kosten voor hardware / huur dienen buiten beschouwing te worden gelaten." sqref="M106:M111" xr:uid="{00000000-0002-0000-0300-00000B000000}"/>
    <dataValidation allowBlank="1" showInputMessage="1" showErrorMessage="1" prompt="Hieronder worden werkzaamheden verstaan voor o.a. werving en selectie en P&amp;O beleid. (Niet het begeleiden van nieuwe collega's)._x000a_" sqref="AQ8" xr:uid="{00000000-0002-0000-0300-00000C000000}"/>
    <dataValidation allowBlank="1" showInputMessage="1" showErrorMessage="1" prompt="De GPL wordt in beginsel berekend op basis van de totale kosten (kolom P) delen door het totaal FTE (kolom N) tenzij bij inhuur derden geen FTE zijn ingevuld. In dat geval wordt de GPL berekend exclusief kosten van inhuur derden." sqref="O8" xr:uid="{00000000-0002-0000-0300-00000D000000}"/>
    <dataValidation allowBlank="1" showInputMessage="1" showErrorMessage="1" prompt="De GPL wordt in beginsel berekend op basis van de totale kosten (kolom Z) delen door het totaal FTE (kolom Y) tenzij bij inhuur derden geen FTE zijn ingevuld. In dat geval wordt de GPL berekend exclusief kosten van inhuur derden." sqref="Y8" xr:uid="{00000000-0002-0000-0300-00000E000000}"/>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A3CFB-E69F-444D-8786-2A8344726770}">
  <sheetPr codeName="Blad3">
    <pageSetUpPr fitToPage="1"/>
  </sheetPr>
  <dimension ref="A1:Q42"/>
  <sheetViews>
    <sheetView showGridLines="0" zoomScale="90" zoomScaleNormal="90" workbookViewId="0">
      <selection activeCell="D16" sqref="D16"/>
    </sheetView>
  </sheetViews>
  <sheetFormatPr defaultRowHeight="14.5" x14ac:dyDescent="0.35"/>
  <cols>
    <col min="1" max="1" width="2.90625" customWidth="1"/>
    <col min="2" max="2" width="33.81640625" bestFit="1" customWidth="1"/>
    <col min="3" max="3" width="10.26953125" bestFit="1" customWidth="1"/>
    <col min="4" max="11" width="13.36328125" customWidth="1"/>
    <col min="13" max="13" width="5.7265625" customWidth="1"/>
    <col min="14" max="14" width="9.36328125" customWidth="1"/>
    <col min="15" max="15" width="13.81640625" bestFit="1" customWidth="1"/>
    <col min="16" max="16" width="1.81640625" bestFit="1" customWidth="1"/>
    <col min="17" max="17" width="13.08984375" customWidth="1"/>
    <col min="18" max="18" width="1.81640625" bestFit="1" customWidth="1"/>
    <col min="19" max="19" width="13.08984375" customWidth="1"/>
    <col min="20" max="20" width="1.81640625" bestFit="1" customWidth="1"/>
    <col min="21" max="21" width="13.08984375" customWidth="1"/>
    <col min="22" max="22" width="1.81640625" bestFit="1" customWidth="1"/>
    <col min="23" max="23" width="13.08984375" customWidth="1"/>
  </cols>
  <sheetData>
    <row r="1" spans="1:17" ht="18.5" x14ac:dyDescent="0.45">
      <c r="A1" s="212" t="s">
        <v>237</v>
      </c>
      <c r="B1" s="206"/>
      <c r="C1" s="203"/>
      <c r="D1" s="203"/>
      <c r="E1" s="203"/>
      <c r="F1" s="203"/>
      <c r="G1" s="203"/>
    </row>
    <row r="3" spans="1:17" x14ac:dyDescent="0.35">
      <c r="C3" s="202" t="str">
        <f>IF('1. Algemene vragen'!D10=0,"Vergelijking")</f>
        <v>Vergelijking</v>
      </c>
      <c r="D3" s="202" t="s">
        <v>187</v>
      </c>
      <c r="E3" s="202" t="s">
        <v>188</v>
      </c>
      <c r="F3" s="202" t="s">
        <v>189</v>
      </c>
      <c r="G3" s="202" t="s">
        <v>251</v>
      </c>
    </row>
    <row r="4" spans="1:17" x14ac:dyDescent="0.35">
      <c r="A4" s="204"/>
      <c r="B4" s="204"/>
      <c r="C4" s="238"/>
      <c r="D4" s="205" t="s">
        <v>252</v>
      </c>
      <c r="E4" s="205" t="s">
        <v>253</v>
      </c>
      <c r="F4" s="205" t="s">
        <v>254</v>
      </c>
      <c r="G4" s="205" t="s">
        <v>251</v>
      </c>
      <c r="Q4" s="237"/>
    </row>
    <row r="5" spans="1:17" x14ac:dyDescent="0.35">
      <c r="A5" t="s">
        <v>16</v>
      </c>
      <c r="B5" t="s">
        <v>224</v>
      </c>
      <c r="C5" s="210">
        <f>IFERROR('2. Invul sheet'!$AE$46/'2. Invul sheet'!$H$156,0)</f>
        <v>0</v>
      </c>
      <c r="D5" s="210">
        <v>5.6000000000000001E-2</v>
      </c>
      <c r="E5" s="210">
        <v>5.8000000000000003E-2</v>
      </c>
      <c r="F5" s="210">
        <v>4.8000000000000001E-2</v>
      </c>
      <c r="G5" s="210">
        <v>5.0999999999999997E-2</v>
      </c>
    </row>
    <row r="6" spans="1:17" x14ac:dyDescent="0.35">
      <c r="A6" t="s">
        <v>238</v>
      </c>
      <c r="B6" s="209" t="s">
        <v>140</v>
      </c>
      <c r="C6" s="211">
        <f>IFERROR('2. Invul sheet'!$AG$53/'2. Invul sheet'!$H$156,0)</f>
        <v>0</v>
      </c>
      <c r="D6" s="211">
        <v>1.2E-2</v>
      </c>
      <c r="E6" s="211">
        <v>1.4E-2</v>
      </c>
      <c r="F6" s="211">
        <v>1.9E-2</v>
      </c>
      <c r="G6" s="211">
        <v>1.7000000000000001E-2</v>
      </c>
    </row>
    <row r="7" spans="1:17" x14ac:dyDescent="0.35">
      <c r="A7" t="s">
        <v>239</v>
      </c>
      <c r="B7" t="s">
        <v>240</v>
      </c>
      <c r="C7" s="210">
        <f>IFERROR('2. Invul sheet'!$AI$59/'2. Invul sheet'!$H$156,0)</f>
        <v>0</v>
      </c>
      <c r="D7" s="210">
        <v>3.0000000000000001E-3</v>
      </c>
      <c r="E7" s="210">
        <v>3.0000000000000001E-3</v>
      </c>
      <c r="F7" s="210">
        <v>8.9999999999999993E-3</v>
      </c>
      <c r="G7" s="210">
        <v>7.0000000000000001E-3</v>
      </c>
    </row>
    <row r="8" spans="1:17" x14ac:dyDescent="0.35">
      <c r="A8" t="s">
        <v>28</v>
      </c>
      <c r="B8" s="209" t="s">
        <v>241</v>
      </c>
      <c r="C8" s="211">
        <f>IFERROR('2. Invul sheet'!$AK$65/'2. Invul sheet'!$H$156,0)</f>
        <v>0</v>
      </c>
      <c r="D8" s="211">
        <v>2E-3</v>
      </c>
      <c r="E8" s="211">
        <v>1E-3</v>
      </c>
      <c r="F8" s="211">
        <v>1E-3</v>
      </c>
      <c r="G8" s="211">
        <v>1E-3</v>
      </c>
    </row>
    <row r="9" spans="1:17" x14ac:dyDescent="0.35">
      <c r="A9" t="s">
        <v>34</v>
      </c>
      <c r="B9" t="s">
        <v>3</v>
      </c>
      <c r="C9" s="210">
        <f>IFERROR('2. Invul sheet'!$AM$75/'2. Invul sheet'!$H$156,0)</f>
        <v>0</v>
      </c>
      <c r="D9" s="210">
        <v>3.0000000000000001E-3</v>
      </c>
      <c r="E9" s="210">
        <v>4.0000000000000001E-3</v>
      </c>
      <c r="F9" s="210">
        <v>1E-3</v>
      </c>
      <c r="G9" s="210">
        <v>2E-3</v>
      </c>
    </row>
    <row r="10" spans="1:17" x14ac:dyDescent="0.35">
      <c r="A10" t="s">
        <v>242</v>
      </c>
      <c r="B10" s="209" t="s">
        <v>243</v>
      </c>
      <c r="C10" s="211">
        <f>IFERROR('2. Invul sheet'!$AO$81/'2. Invul sheet'!$H$156,0)</f>
        <v>0</v>
      </c>
      <c r="D10" s="211">
        <v>0</v>
      </c>
      <c r="E10" s="211">
        <v>0</v>
      </c>
      <c r="F10" s="211">
        <v>0</v>
      </c>
      <c r="G10" s="211">
        <v>0</v>
      </c>
    </row>
    <row r="11" spans="1:17" x14ac:dyDescent="0.35">
      <c r="A11" t="s">
        <v>244</v>
      </c>
      <c r="B11" t="s">
        <v>5</v>
      </c>
      <c r="C11" s="210">
        <f>IFERROR('2. Invul sheet'!$AQ$92/'2. Invul sheet'!$H$156,0)</f>
        <v>0</v>
      </c>
      <c r="D11" s="210">
        <v>1.2999999999999999E-2</v>
      </c>
      <c r="E11" s="210">
        <v>1.4E-2</v>
      </c>
      <c r="F11" s="210">
        <v>6.0000000000000001E-3</v>
      </c>
      <c r="G11" s="210">
        <v>8.9999999999999993E-3</v>
      </c>
    </row>
    <row r="12" spans="1:17" x14ac:dyDescent="0.35">
      <c r="A12" t="s">
        <v>52</v>
      </c>
      <c r="B12" s="209" t="s">
        <v>245</v>
      </c>
      <c r="C12" s="211">
        <f>IFERROR('2. Invul sheet'!$AS$103/'2. Invul sheet'!$H$156,0)</f>
        <v>0</v>
      </c>
      <c r="D12" s="211">
        <v>1.4E-2</v>
      </c>
      <c r="E12" s="211">
        <v>0.02</v>
      </c>
      <c r="F12" s="211">
        <v>1.4999999999999999E-2</v>
      </c>
      <c r="G12" s="211">
        <v>1.6E-2</v>
      </c>
    </row>
    <row r="13" spans="1:17" x14ac:dyDescent="0.35">
      <c r="A13" t="s">
        <v>59</v>
      </c>
      <c r="B13" t="s">
        <v>246</v>
      </c>
      <c r="C13" s="210">
        <f>IFERROR('2. Invul sheet'!$AU$113/'2. Invul sheet'!$H$156,0)</f>
        <v>0</v>
      </c>
      <c r="D13" s="210">
        <v>1.7999999999999999E-2</v>
      </c>
      <c r="E13" s="210">
        <v>1.6E-2</v>
      </c>
      <c r="F13" s="210">
        <v>1.4E-2</v>
      </c>
      <c r="G13" s="210">
        <v>1.4999999999999999E-2</v>
      </c>
    </row>
    <row r="14" spans="1:17" x14ac:dyDescent="0.35">
      <c r="A14" t="s">
        <v>76</v>
      </c>
      <c r="B14" s="209" t="s">
        <v>247</v>
      </c>
      <c r="C14" s="211">
        <f>IFERROR('2. Invul sheet'!$AW$132/'2. Invul sheet'!$H$156,0)</f>
        <v>0</v>
      </c>
      <c r="D14" s="211">
        <v>6.6000000000000003E-2</v>
      </c>
      <c r="E14" s="211">
        <v>0.05</v>
      </c>
      <c r="F14" s="211">
        <v>5.3999999999999999E-2</v>
      </c>
      <c r="G14" s="211">
        <v>5.5E-2</v>
      </c>
    </row>
    <row r="15" spans="1:17" x14ac:dyDescent="0.35">
      <c r="A15" t="s">
        <v>79</v>
      </c>
      <c r="B15" t="s">
        <v>248</v>
      </c>
      <c r="C15" s="210">
        <f>IFERROR('2. Invul sheet'!$AY$140/'2. Invul sheet'!$H$156,0)</f>
        <v>0</v>
      </c>
      <c r="D15" s="210">
        <v>2E-3</v>
      </c>
      <c r="E15" s="210">
        <v>1.4E-3</v>
      </c>
      <c r="F15" s="210">
        <v>1.4E-3</v>
      </c>
      <c r="G15" s="210">
        <v>1E-3</v>
      </c>
    </row>
    <row r="16" spans="1:17" x14ac:dyDescent="0.35">
      <c r="A16" t="s">
        <v>82</v>
      </c>
      <c r="B16" s="209" t="s">
        <v>9</v>
      </c>
      <c r="C16" s="211">
        <f>IFERROR('2. Invul sheet'!$BA$145/'2. Invul sheet'!$H$156,0)</f>
        <v>0</v>
      </c>
      <c r="D16" s="211">
        <v>0</v>
      </c>
      <c r="E16" s="211">
        <v>0</v>
      </c>
      <c r="F16" s="211">
        <v>0</v>
      </c>
      <c r="G16" s="211">
        <v>0</v>
      </c>
    </row>
    <row r="17" spans="1:11" x14ac:dyDescent="0.35">
      <c r="A17" t="s">
        <v>89</v>
      </c>
      <c r="B17" t="s">
        <v>10</v>
      </c>
      <c r="C17" s="210">
        <f>IFERROR('2. Invul sheet'!$BC$153/'2. Invul sheet'!$H$156,0)</f>
        <v>0</v>
      </c>
      <c r="D17" s="210">
        <v>3.9E-2</v>
      </c>
      <c r="E17" s="210">
        <v>3.2000000000000001E-2</v>
      </c>
      <c r="F17" s="210">
        <v>0.02</v>
      </c>
      <c r="G17" s="210">
        <v>2.64E-2</v>
      </c>
    </row>
    <row r="18" spans="1:11" x14ac:dyDescent="0.35">
      <c r="A18" t="s">
        <v>249</v>
      </c>
      <c r="B18" s="209" t="s">
        <v>250</v>
      </c>
      <c r="C18" s="211">
        <v>0</v>
      </c>
      <c r="D18" s="211">
        <v>0</v>
      </c>
      <c r="E18" s="211">
        <v>6.4000000000000003E-3</v>
      </c>
      <c r="F18" s="211">
        <v>1.9400000000000001E-2</v>
      </c>
      <c r="G18" s="211">
        <v>1.34E-2</v>
      </c>
    </row>
    <row r="19" spans="1:11" x14ac:dyDescent="0.35">
      <c r="A19" s="204"/>
      <c r="B19" s="207" t="s">
        <v>0</v>
      </c>
      <c r="C19" s="208">
        <f>SUM(C5:C18)</f>
        <v>0</v>
      </c>
      <c r="D19" s="208">
        <f>SUM(D5:D18)</f>
        <v>0.22800000000000001</v>
      </c>
      <c r="E19" s="208">
        <f t="shared" ref="E19:G19" si="0">SUM(E5:E18)</f>
        <v>0.2198</v>
      </c>
      <c r="F19" s="208">
        <f t="shared" si="0"/>
        <v>0.20780000000000001</v>
      </c>
      <c r="G19" s="208">
        <f t="shared" si="0"/>
        <v>0.21380000000000002</v>
      </c>
    </row>
    <row r="20" spans="1:11" x14ac:dyDescent="0.35">
      <c r="B20" t="s">
        <v>148</v>
      </c>
      <c r="C20" s="210">
        <f>IFERROR('2. Invul sheet'!$AB$36/'2. Invul sheet'!$H$156,0)</f>
        <v>0</v>
      </c>
      <c r="D20" s="210">
        <v>0.77200000000000002</v>
      </c>
      <c r="E20" s="210">
        <v>0.78</v>
      </c>
      <c r="F20" s="210">
        <v>0.79200000000000004</v>
      </c>
      <c r="G20" s="210">
        <v>0.78600000000000003</v>
      </c>
    </row>
    <row r="21" spans="1:11" x14ac:dyDescent="0.35">
      <c r="A21" s="204"/>
      <c r="B21" s="207" t="s">
        <v>0</v>
      </c>
      <c r="C21" s="208">
        <f>SUM(C19:C20)</f>
        <v>0</v>
      </c>
      <c r="D21" s="208">
        <f>SUM(D19:D20)</f>
        <v>1</v>
      </c>
      <c r="E21" s="208">
        <f t="shared" ref="E21:G21" si="1">SUM(E19:E20)</f>
        <v>0.99980000000000002</v>
      </c>
      <c r="F21" s="208">
        <f t="shared" si="1"/>
        <v>0.99980000000000002</v>
      </c>
      <c r="G21" s="208">
        <f t="shared" si="1"/>
        <v>0.99980000000000002</v>
      </c>
    </row>
    <row r="23" spans="1:11" ht="18.5" x14ac:dyDescent="0.45">
      <c r="A23" s="212" t="s">
        <v>255</v>
      </c>
      <c r="B23" s="206"/>
      <c r="C23" s="203"/>
      <c r="D23" s="203"/>
      <c r="E23" s="203"/>
      <c r="F23" s="203"/>
      <c r="G23" s="203"/>
      <c r="H23" s="203"/>
      <c r="I23" s="203"/>
      <c r="J23" s="203"/>
      <c r="K23" s="203"/>
    </row>
    <row r="24" spans="1:11" x14ac:dyDescent="0.35">
      <c r="A24" s="213"/>
      <c r="B24" s="214"/>
      <c r="C24" s="213"/>
      <c r="D24" s="235">
        <v>2016</v>
      </c>
      <c r="E24" s="235">
        <v>2016</v>
      </c>
      <c r="F24" s="235">
        <v>2016</v>
      </c>
      <c r="G24" s="236">
        <v>2016</v>
      </c>
      <c r="H24" s="235">
        <v>2013</v>
      </c>
      <c r="I24" s="235">
        <v>2013</v>
      </c>
      <c r="J24" s="235">
        <v>2013</v>
      </c>
      <c r="K24" s="236">
        <v>2013</v>
      </c>
    </row>
    <row r="25" spans="1:11" x14ac:dyDescent="0.35">
      <c r="A25" s="215"/>
      <c r="B25" s="216"/>
      <c r="C25" s="215" t="str">
        <f>IF('1. Algemene vragen'!D10=0,"Vergelijking")</f>
        <v>Vergelijking</v>
      </c>
      <c r="D25" s="223" t="s">
        <v>187</v>
      </c>
      <c r="E25" s="223" t="s">
        <v>188</v>
      </c>
      <c r="F25" s="223" t="s">
        <v>189</v>
      </c>
      <c r="G25" s="224" t="s">
        <v>251</v>
      </c>
      <c r="H25" s="223" t="s">
        <v>187</v>
      </c>
      <c r="I25" s="223" t="s">
        <v>188</v>
      </c>
      <c r="J25" s="223" t="s">
        <v>189</v>
      </c>
      <c r="K25" s="224" t="s">
        <v>251</v>
      </c>
    </row>
    <row r="26" spans="1:11" x14ac:dyDescent="0.35">
      <c r="A26" s="217"/>
      <c r="B26" s="218"/>
      <c r="C26" s="217"/>
      <c r="D26" s="225" t="s">
        <v>252</v>
      </c>
      <c r="E26" s="225" t="s">
        <v>253</v>
      </c>
      <c r="F26" s="225" t="s">
        <v>254</v>
      </c>
      <c r="G26" s="226" t="s">
        <v>251</v>
      </c>
      <c r="H26" s="225" t="s">
        <v>252</v>
      </c>
      <c r="I26" s="225" t="s">
        <v>253</v>
      </c>
      <c r="J26" s="225" t="s">
        <v>254</v>
      </c>
      <c r="K26" s="226" t="s">
        <v>251</v>
      </c>
    </row>
    <row r="27" spans="1:11" x14ac:dyDescent="0.35">
      <c r="A27" s="215" t="s">
        <v>16</v>
      </c>
      <c r="B27" s="216" t="s">
        <v>224</v>
      </c>
      <c r="C27" s="210">
        <f>IFERROR('2. Invul sheet'!$AF$46/('2. Invul sheet'!$BF$156+'2. Invul sheet'!$AC$156),0)</f>
        <v>0</v>
      </c>
      <c r="D27" s="227">
        <v>7.5999999999999998E-2</v>
      </c>
      <c r="E27" s="227">
        <v>8.1000000000000003E-2</v>
      </c>
      <c r="F27" s="227">
        <v>6.8000000000000005E-2</v>
      </c>
      <c r="G27" s="228">
        <v>7.1999999999999995E-2</v>
      </c>
      <c r="H27" s="227">
        <v>6.7000000000000004E-2</v>
      </c>
      <c r="I27" s="227">
        <v>8.5000000000000006E-2</v>
      </c>
      <c r="J27" s="227">
        <v>6.5000000000000002E-2</v>
      </c>
      <c r="K27" s="228">
        <v>6.8000000000000005E-2</v>
      </c>
    </row>
    <row r="28" spans="1:11" x14ac:dyDescent="0.35">
      <c r="A28" s="215" t="s">
        <v>238</v>
      </c>
      <c r="B28" s="219" t="s">
        <v>140</v>
      </c>
      <c r="C28" s="211">
        <f>IFERROR('2. Invul sheet'!$AH$53/('2. Invul sheet'!$BF$156+'2. Invul sheet'!$AC$156),0)</f>
        <v>0</v>
      </c>
      <c r="D28" s="229">
        <v>8.0000000000000002E-3</v>
      </c>
      <c r="E28" s="229">
        <v>0.01</v>
      </c>
      <c r="F28" s="229">
        <v>1.4E-2</v>
      </c>
      <c r="G28" s="230">
        <v>1.2E-2</v>
      </c>
      <c r="H28" s="229">
        <v>8.9999999999999993E-3</v>
      </c>
      <c r="I28" s="229">
        <v>8.9999999999999993E-3</v>
      </c>
      <c r="J28" s="229">
        <v>7.0000000000000001E-3</v>
      </c>
      <c r="K28" s="230">
        <v>7.0000000000000001E-3</v>
      </c>
    </row>
    <row r="29" spans="1:11" x14ac:dyDescent="0.35">
      <c r="A29" s="215" t="s">
        <v>239</v>
      </c>
      <c r="B29" s="216" t="s">
        <v>240</v>
      </c>
      <c r="C29" s="210">
        <f>IFERROR('2. Invul sheet'!$AJ$59/('2. Invul sheet'!$BF$156+'2. Invul sheet'!$AC$156),0)</f>
        <v>0</v>
      </c>
      <c r="D29" s="227">
        <v>3.0000000000000001E-3</v>
      </c>
      <c r="E29" s="227">
        <v>4.0000000000000001E-3</v>
      </c>
      <c r="F29" s="227">
        <v>1.4E-2</v>
      </c>
      <c r="G29" s="228">
        <v>0.01</v>
      </c>
      <c r="H29" s="227">
        <v>3.0000000000000001E-3</v>
      </c>
      <c r="I29" s="227">
        <v>3.0000000000000001E-3</v>
      </c>
      <c r="J29" s="227">
        <v>7.0000000000000001E-3</v>
      </c>
      <c r="K29" s="228">
        <v>6.4000000000000003E-3</v>
      </c>
    </row>
    <row r="30" spans="1:11" x14ac:dyDescent="0.35">
      <c r="A30" s="215" t="s">
        <v>28</v>
      </c>
      <c r="B30" s="219" t="s">
        <v>241</v>
      </c>
      <c r="C30" s="211">
        <f>IFERROR('2. Invul sheet'!$AL$65/('2. Invul sheet'!$BF$156+'2. Invul sheet'!$AC$156),0)</f>
        <v>0</v>
      </c>
      <c r="D30" s="229">
        <v>2E-3</v>
      </c>
      <c r="E30" s="229">
        <v>1E-3</v>
      </c>
      <c r="F30" s="229">
        <v>1E-3</v>
      </c>
      <c r="G30" s="230">
        <v>1E-3</v>
      </c>
      <c r="H30" s="229">
        <v>3.0000000000000001E-3</v>
      </c>
      <c r="I30" s="229">
        <v>2E-3</v>
      </c>
      <c r="J30" s="229">
        <v>1E-3</v>
      </c>
      <c r="K30" s="230">
        <v>1E-3</v>
      </c>
    </row>
    <row r="31" spans="1:11" x14ac:dyDescent="0.35">
      <c r="A31" s="215" t="s">
        <v>34</v>
      </c>
      <c r="B31" s="216" t="s">
        <v>3</v>
      </c>
      <c r="C31" s="210">
        <f>IFERROR('2. Invul sheet'!$AN$75/('2. Invul sheet'!$BF$156+'2. Invul sheet'!$AC$156),0)</f>
        <v>0</v>
      </c>
      <c r="D31" s="227">
        <v>3.0000000000000001E-3</v>
      </c>
      <c r="E31" s="227">
        <v>3.0000000000000001E-3</v>
      </c>
      <c r="F31" s="227">
        <v>1E-3</v>
      </c>
      <c r="G31" s="228">
        <v>2E-3</v>
      </c>
      <c r="H31" s="227">
        <v>2E-3</v>
      </c>
      <c r="I31" s="227">
        <v>1E-3</v>
      </c>
      <c r="J31" s="227">
        <v>1E-3</v>
      </c>
      <c r="K31" s="228">
        <v>1E-3</v>
      </c>
    </row>
    <row r="32" spans="1:11" x14ac:dyDescent="0.35">
      <c r="A32" s="215" t="s">
        <v>242</v>
      </c>
      <c r="B32" s="219" t="s">
        <v>243</v>
      </c>
      <c r="C32" s="211">
        <f>IFERROR('2. Invul sheet'!$AP$81/('2. Invul sheet'!$BF$156+'2. Invul sheet'!$AC$156),0)</f>
        <v>0</v>
      </c>
      <c r="D32" s="229">
        <v>0</v>
      </c>
      <c r="E32" s="229">
        <v>1E-3</v>
      </c>
      <c r="F32" s="229">
        <v>1E-3</v>
      </c>
      <c r="G32" s="230">
        <v>1E-3</v>
      </c>
      <c r="H32" s="229">
        <v>2E-3</v>
      </c>
      <c r="I32" s="229">
        <v>0</v>
      </c>
      <c r="J32" s="229">
        <v>1E-3</v>
      </c>
      <c r="K32" s="230">
        <v>1E-3</v>
      </c>
    </row>
    <row r="33" spans="1:11" x14ac:dyDescent="0.35">
      <c r="A33" s="215" t="s">
        <v>244</v>
      </c>
      <c r="B33" s="216" t="s">
        <v>5</v>
      </c>
      <c r="C33" s="210">
        <f>IFERROR('2. Invul sheet'!$AR$92/('2. Invul sheet'!$BF$156+'2. Invul sheet'!$AC$156),0)</f>
        <v>0</v>
      </c>
      <c r="D33" s="227">
        <v>1.2999999999999999E-2</v>
      </c>
      <c r="E33" s="227">
        <v>1.4E-2</v>
      </c>
      <c r="F33" s="227">
        <v>7.0000000000000001E-3</v>
      </c>
      <c r="G33" s="228">
        <v>8.9999999999999993E-3</v>
      </c>
      <c r="H33" s="227">
        <v>0.01</v>
      </c>
      <c r="I33" s="227">
        <v>0.01</v>
      </c>
      <c r="J33" s="227">
        <v>7.0000000000000001E-3</v>
      </c>
      <c r="K33" s="228">
        <v>8.0000000000000002E-3</v>
      </c>
    </row>
    <row r="34" spans="1:11" x14ac:dyDescent="0.35">
      <c r="A34" s="215" t="s">
        <v>52</v>
      </c>
      <c r="B34" s="219" t="s">
        <v>245</v>
      </c>
      <c r="C34" s="211">
        <f>IFERROR('2. Invul sheet'!$AT$103/('2. Invul sheet'!$BF$156+'2. Invul sheet'!$AC$156),0)</f>
        <v>0</v>
      </c>
      <c r="D34" s="229">
        <v>1.4E-2</v>
      </c>
      <c r="E34" s="229">
        <v>1.7000000000000001E-2</v>
      </c>
      <c r="F34" s="229">
        <v>1.2999999999999999E-2</v>
      </c>
      <c r="G34" s="230">
        <v>1.4E-2</v>
      </c>
      <c r="H34" s="229">
        <v>1.2E-2</v>
      </c>
      <c r="I34" s="229">
        <v>1.2999999999999999E-2</v>
      </c>
      <c r="J34" s="229">
        <v>1.7999999999999999E-2</v>
      </c>
      <c r="K34" s="230">
        <v>1.7000000000000001E-2</v>
      </c>
    </row>
    <row r="35" spans="1:11" x14ac:dyDescent="0.35">
      <c r="A35" s="215" t="s">
        <v>59</v>
      </c>
      <c r="B35" s="216" t="s">
        <v>246</v>
      </c>
      <c r="C35" s="210">
        <f>IFERROR('2. Invul sheet'!$AV$113/('2. Invul sheet'!$BF$156+'2. Invul sheet'!$AC$156),0)</f>
        <v>0</v>
      </c>
      <c r="D35" s="227">
        <v>1.7999999999999999E-2</v>
      </c>
      <c r="E35" s="227">
        <v>1.4999999999999999E-2</v>
      </c>
      <c r="F35" s="227">
        <v>1.4E-2</v>
      </c>
      <c r="G35" s="228">
        <v>1.4999999999999999E-2</v>
      </c>
      <c r="H35" s="227">
        <v>1.4E-2</v>
      </c>
      <c r="I35" s="227">
        <v>1.4E-2</v>
      </c>
      <c r="J35" s="227">
        <v>1.4999999999999999E-2</v>
      </c>
      <c r="K35" s="228">
        <v>1.4E-2</v>
      </c>
    </row>
    <row r="36" spans="1:11" x14ac:dyDescent="0.35">
      <c r="A36" s="215" t="s">
        <v>76</v>
      </c>
      <c r="B36" s="219" t="s">
        <v>247</v>
      </c>
      <c r="C36" s="211">
        <f>IFERROR('2. Invul sheet'!$AX$132/('2. Invul sheet'!$BF$156+'2. Invul sheet'!$AC$156),0)</f>
        <v>0</v>
      </c>
      <c r="D36" s="229">
        <v>0.05</v>
      </c>
      <c r="E36" s="229">
        <v>3.5999999999999997E-2</v>
      </c>
      <c r="F36" s="229">
        <v>4.4999999999999998E-2</v>
      </c>
      <c r="G36" s="230">
        <v>4.3999999999999997E-2</v>
      </c>
      <c r="H36" s="229">
        <v>4.3999999999999997E-2</v>
      </c>
      <c r="I36" s="229">
        <v>4.9000000000000002E-2</v>
      </c>
      <c r="J36" s="229">
        <v>5.6000000000000001E-2</v>
      </c>
      <c r="K36" s="230">
        <v>5.2999999999999999E-2</v>
      </c>
    </row>
    <row r="37" spans="1:11" x14ac:dyDescent="0.35">
      <c r="A37" s="215" t="s">
        <v>79</v>
      </c>
      <c r="B37" s="216" t="s">
        <v>248</v>
      </c>
      <c r="C37" s="210">
        <f>IFERROR('2. Invul sheet'!$AZ$140/('2. Invul sheet'!$BF$156+'2. Invul sheet'!$AC$156),0)</f>
        <v>0</v>
      </c>
      <c r="D37" s="227">
        <v>2E-3</v>
      </c>
      <c r="E37" s="227">
        <v>1E-3</v>
      </c>
      <c r="F37" s="227">
        <v>1E-3</v>
      </c>
      <c r="G37" s="228">
        <v>1.4E-3</v>
      </c>
      <c r="H37" s="227">
        <v>3.0000000000000001E-3</v>
      </c>
      <c r="I37" s="227">
        <v>1.4E-3</v>
      </c>
      <c r="J37" s="227">
        <v>2E-3</v>
      </c>
      <c r="K37" s="228">
        <v>2E-3</v>
      </c>
    </row>
    <row r="38" spans="1:11" x14ac:dyDescent="0.35">
      <c r="A38" s="215" t="s">
        <v>82</v>
      </c>
      <c r="B38" s="219" t="s">
        <v>9</v>
      </c>
      <c r="C38" s="211">
        <f>IFERROR('2. Invul sheet'!$BB$145/('2. Invul sheet'!$BF$156+'2. Invul sheet'!$AC$156),0)</f>
        <v>0</v>
      </c>
      <c r="D38" s="229">
        <v>0</v>
      </c>
      <c r="E38" s="229">
        <v>0</v>
      </c>
      <c r="F38" s="229">
        <v>0</v>
      </c>
      <c r="G38" s="230">
        <v>0</v>
      </c>
      <c r="H38" s="229">
        <v>0</v>
      </c>
      <c r="I38" s="229">
        <v>0</v>
      </c>
      <c r="J38" s="229">
        <v>0</v>
      </c>
      <c r="K38" s="230">
        <v>0</v>
      </c>
    </row>
    <row r="39" spans="1:11" x14ac:dyDescent="0.35">
      <c r="A39" s="215" t="s">
        <v>89</v>
      </c>
      <c r="B39" s="216" t="s">
        <v>10</v>
      </c>
      <c r="C39" s="210">
        <f>IFERROR('2. Invul sheet'!$BD$153/('2. Invul sheet'!$BF$156+'2. Invul sheet'!$AC$156),0)</f>
        <v>0</v>
      </c>
      <c r="D39" s="227">
        <v>0.03</v>
      </c>
      <c r="E39" s="227">
        <v>2.4E-2</v>
      </c>
      <c r="F39" s="227">
        <v>1.4999999999999999E-2</v>
      </c>
      <c r="G39" s="228">
        <v>1.9400000000000001E-2</v>
      </c>
      <c r="H39" s="227">
        <v>2.7E-2</v>
      </c>
      <c r="I39" s="227">
        <v>2.24E-2</v>
      </c>
      <c r="J39" s="227">
        <v>1.9E-2</v>
      </c>
      <c r="K39" s="228">
        <v>2.1399999999999999E-2</v>
      </c>
    </row>
    <row r="40" spans="1:11" x14ac:dyDescent="0.35">
      <c r="A40" s="217"/>
      <c r="B40" s="220" t="s">
        <v>0</v>
      </c>
      <c r="C40" s="231">
        <f t="shared" ref="C40:K40" si="2">SUM(C27:C39)</f>
        <v>0</v>
      </c>
      <c r="D40" s="231">
        <f t="shared" si="2"/>
        <v>0.219</v>
      </c>
      <c r="E40" s="231">
        <f t="shared" si="2"/>
        <v>0.20700000000000002</v>
      </c>
      <c r="F40" s="231">
        <f t="shared" si="2"/>
        <v>0.19400000000000001</v>
      </c>
      <c r="G40" s="232">
        <f t="shared" si="2"/>
        <v>0.20080000000000001</v>
      </c>
      <c r="H40" s="231">
        <f t="shared" si="2"/>
        <v>0.19599999999999998</v>
      </c>
      <c r="I40" s="231">
        <f t="shared" si="2"/>
        <v>0.20980000000000001</v>
      </c>
      <c r="J40" s="231">
        <f t="shared" si="2"/>
        <v>0.19900000000000001</v>
      </c>
      <c r="K40" s="232">
        <f t="shared" si="2"/>
        <v>0.19980000000000001</v>
      </c>
    </row>
    <row r="41" spans="1:11" x14ac:dyDescent="0.35">
      <c r="A41" s="215"/>
      <c r="B41" s="216" t="s">
        <v>148</v>
      </c>
      <c r="C41" s="210">
        <f>IFERROR('2. Invul sheet'!$AC$36/('2. Invul sheet'!$BF$156+'2. Invul sheet'!$AC$156),0)</f>
        <v>0</v>
      </c>
      <c r="D41" s="227">
        <v>0.78100000000000003</v>
      </c>
      <c r="E41" s="227">
        <v>0.79300000000000004</v>
      </c>
      <c r="F41" s="227">
        <v>0.80600000000000005</v>
      </c>
      <c r="G41" s="228">
        <v>0.79900000000000004</v>
      </c>
      <c r="H41" s="227">
        <v>0.80400000000000005</v>
      </c>
      <c r="I41" s="227">
        <v>0.79</v>
      </c>
      <c r="J41" s="227">
        <v>0.80100000000000005</v>
      </c>
      <c r="K41" s="228">
        <v>0.8</v>
      </c>
    </row>
    <row r="42" spans="1:11" x14ac:dyDescent="0.35">
      <c r="A42" s="221"/>
      <c r="B42" s="222" t="s">
        <v>0</v>
      </c>
      <c r="C42" s="233">
        <f>SUM(C40:C41)</f>
        <v>0</v>
      </c>
      <c r="D42" s="233">
        <f>SUM(D40:D41)</f>
        <v>1</v>
      </c>
      <c r="E42" s="233">
        <f t="shared" ref="E42" si="3">SUM(E40:E41)</f>
        <v>1</v>
      </c>
      <c r="F42" s="233">
        <f t="shared" ref="F42" si="4">SUM(F40:F41)</f>
        <v>1</v>
      </c>
      <c r="G42" s="234">
        <f t="shared" ref="G42" si="5">SUM(G40:G41)</f>
        <v>0.99980000000000002</v>
      </c>
      <c r="H42" s="233">
        <f>SUM(H40:H41)</f>
        <v>1</v>
      </c>
      <c r="I42" s="233">
        <f t="shared" ref="I42" si="6">SUM(I40:I41)</f>
        <v>0.99980000000000002</v>
      </c>
      <c r="J42" s="233">
        <f t="shared" ref="J42" si="7">SUM(J40:J41)</f>
        <v>1</v>
      </c>
      <c r="K42" s="234">
        <f t="shared" ref="K42" si="8">SUM(K40:K41)</f>
        <v>0.99980000000000002</v>
      </c>
    </row>
  </sheetData>
  <sheetProtection algorithmName="SHA-512" hashValue="ozuJiDC12+ZKnUNSJOKmC0Ap6EL9o6HSFQ3XF3UhbL/c0MHZj8VnuqD3xNemm8zvK+rnIpapIbmUJfQFotBTAQ==" saltValue="VCE8Pmq5NyXKbQrXXzCkcA==" spinCount="100000" sheet="1" objects="1" scenarios="1"/>
  <pageMargins left="0.7" right="0.7" top="0.75" bottom="0.75" header="0.3" footer="0.3"/>
  <pageSetup paperSize="9"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4"/>
  <dimension ref="B2:D10"/>
  <sheetViews>
    <sheetView workbookViewId="0">
      <selection activeCell="D12" sqref="D12"/>
    </sheetView>
  </sheetViews>
  <sheetFormatPr defaultRowHeight="14.5" x14ac:dyDescent="0.35"/>
  <cols>
    <col min="1" max="1" width="3.7265625" customWidth="1"/>
    <col min="2" max="2" width="11.26953125" customWidth="1"/>
    <col min="3" max="3" width="10.1796875" customWidth="1"/>
    <col min="4" max="4" width="15" customWidth="1"/>
  </cols>
  <sheetData>
    <row r="2" spans="2:4" ht="23.5" x14ac:dyDescent="0.55000000000000004">
      <c r="B2" s="1" t="s">
        <v>186</v>
      </c>
    </row>
    <row r="3" spans="2:4" ht="23.5" x14ac:dyDescent="0.55000000000000004">
      <c r="B3" s="1"/>
    </row>
    <row r="4" spans="2:4" x14ac:dyDescent="0.35">
      <c r="B4" s="3" t="s">
        <v>192</v>
      </c>
    </row>
    <row r="6" spans="2:4" x14ac:dyDescent="0.35">
      <c r="B6" s="4" t="s">
        <v>190</v>
      </c>
      <c r="C6" s="4" t="s">
        <v>193</v>
      </c>
      <c r="D6" s="4" t="s">
        <v>191</v>
      </c>
    </row>
    <row r="7" spans="2:4" x14ac:dyDescent="0.35">
      <c r="B7" s="2">
        <v>0</v>
      </c>
      <c r="C7" s="2">
        <v>4000</v>
      </c>
      <c r="D7" t="s">
        <v>187</v>
      </c>
    </row>
    <row r="8" spans="2:4" x14ac:dyDescent="0.35">
      <c r="B8" s="2">
        <v>4000</v>
      </c>
      <c r="C8" s="2">
        <v>10000</v>
      </c>
      <c r="D8" t="s">
        <v>188</v>
      </c>
    </row>
    <row r="9" spans="2:4" x14ac:dyDescent="0.35">
      <c r="B9" s="2">
        <v>10000</v>
      </c>
      <c r="C9" s="2"/>
      <c r="D9" t="s">
        <v>189</v>
      </c>
    </row>
    <row r="10" spans="2:4" x14ac:dyDescent="0.35">
      <c r="B10" s="2"/>
      <c r="C10" s="2"/>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69ac8483-88fb-4c5a-84b2-c7a08bc5d596">HEC6PWM2U23S-205-335</_dlc_DocId>
    <_dlc_DocIdUrl xmlns="69ac8483-88fb-4c5a-84b2-c7a08bc5d596">
      <Url>https://alliantievo.sharepoint.com/sites/Bestuursbureau/Financien/_layouts/15/DocIdRedir.aspx?ID=HEC6PWM2U23S-205-335</Url>
      <Description>HEC6PWM2U23S-205-335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3AED7E3EE11634F9C15F754ACE050D4" ma:contentTypeVersion="6" ma:contentTypeDescription="Een nieuw document maken." ma:contentTypeScope="" ma:versionID="c9261d5c6c0d3d286c97fa973df22f87">
  <xsd:schema xmlns:xsd="http://www.w3.org/2001/XMLSchema" xmlns:xs="http://www.w3.org/2001/XMLSchema" xmlns:p="http://schemas.microsoft.com/office/2006/metadata/properties" xmlns:ns2="69ac8483-88fb-4c5a-84b2-c7a08bc5d596" xmlns:ns3="09c8a4d9-2167-4cb0-af52-e26baad15b3b" xmlns:ns4="10edbb21-d948-4cdf-be3e-b32e4e7a87e5" targetNamespace="http://schemas.microsoft.com/office/2006/metadata/properties" ma:root="true" ma:fieldsID="efac5dda623591b8e441871253e140a6" ns2:_="" ns3:_="" ns4:_="">
    <xsd:import namespace="69ac8483-88fb-4c5a-84b2-c7a08bc5d596"/>
    <xsd:import namespace="09c8a4d9-2167-4cb0-af52-e26baad15b3b"/>
    <xsd:import namespace="10edbb21-d948-4cdf-be3e-b32e4e7a87e5"/>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ingHintHash" minOccurs="0"/>
                <xsd:element ref="ns3:SharedWithDetails"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ac8483-88fb-4c5a-84b2-c7a08bc5d596"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9c8a4d9-2167-4cb0-af52-e26baad15b3b" elementFormDefault="qualified">
    <xsd:import namespace="http://schemas.microsoft.com/office/2006/documentManagement/types"/>
    <xsd:import namespace="http://schemas.microsoft.com/office/infopath/2007/PartnerControls"/>
    <xsd:element name="SharedWithUsers" ma:index="1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Hint-hash delen" ma:internalName="SharingHintHash" ma:readOnly="true">
      <xsd:simpleType>
        <xsd:restriction base="dms:Text"/>
      </xsd:simpleType>
    </xsd:element>
    <xsd:element name="SharedWithDetails" ma:index="13"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0edbb21-d948-4cdf-be3e-b32e4e7a87e5"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F7722E-E641-48B4-9978-EDC14779780D}">
  <ds:schemaRefs>
    <ds:schemaRef ds:uri="http://schemas.microsoft.com/office/infopath/2007/PartnerControls"/>
    <ds:schemaRef ds:uri="10edbb21-d948-4cdf-be3e-b32e4e7a87e5"/>
    <ds:schemaRef ds:uri="http://purl.org/dc/elements/1.1/"/>
    <ds:schemaRef ds:uri="http://schemas.microsoft.com/office/2006/metadata/properties"/>
    <ds:schemaRef ds:uri="69ac8483-88fb-4c5a-84b2-c7a08bc5d596"/>
    <ds:schemaRef ds:uri="http://purl.org/dc/terms/"/>
    <ds:schemaRef ds:uri="http://schemas.openxmlformats.org/package/2006/metadata/core-properties"/>
    <ds:schemaRef ds:uri="http://schemas.microsoft.com/office/2006/documentManagement/types"/>
    <ds:schemaRef ds:uri="09c8a4d9-2167-4cb0-af52-e26baad15b3b"/>
    <ds:schemaRef ds:uri="http://www.w3.org/XML/1998/namespace"/>
    <ds:schemaRef ds:uri="http://purl.org/dc/dcmitype/"/>
  </ds:schemaRefs>
</ds:datastoreItem>
</file>

<file path=customXml/itemProps2.xml><?xml version="1.0" encoding="utf-8"?>
<ds:datastoreItem xmlns:ds="http://schemas.openxmlformats.org/officeDocument/2006/customXml" ds:itemID="{50FB377E-4EDD-4DD1-9628-3663F70B9E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ac8483-88fb-4c5a-84b2-c7a08bc5d596"/>
    <ds:schemaRef ds:uri="09c8a4d9-2167-4cb0-af52-e26baad15b3b"/>
    <ds:schemaRef ds:uri="10edbb21-d948-4cdf-be3e-b32e4e7a87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2F9996-3BC3-4F93-99C2-1035EAEB3898}">
  <ds:schemaRefs>
    <ds:schemaRef ds:uri="http://schemas.microsoft.com/sharepoint/events"/>
  </ds:schemaRefs>
</ds:datastoreItem>
</file>

<file path=customXml/itemProps4.xml><?xml version="1.0" encoding="utf-8"?>
<ds:datastoreItem xmlns:ds="http://schemas.openxmlformats.org/officeDocument/2006/customXml" ds:itemID="{421AB4F1-BF74-4465-A057-90AC8538C9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2</vt:i4>
      </vt:variant>
    </vt:vector>
  </HeadingPairs>
  <TitlesOfParts>
    <vt:vector size="6" baseType="lpstr">
      <vt:lpstr>0. Toelichting benchmark</vt:lpstr>
      <vt:lpstr>1. Algemene vragen</vt:lpstr>
      <vt:lpstr>2. Invul sheet</vt:lpstr>
      <vt:lpstr>3. Dashboard</vt:lpstr>
      <vt:lpstr>'0. Toelichting benchmark'!Afdrukbereik</vt:lpstr>
      <vt:lpstr>'1. Algemene vragen'!Afdrukbereik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image780</dc:creator>
  <cp:lastModifiedBy>Yunus Kucuk</cp:lastModifiedBy>
  <cp:lastPrinted>2018-05-24T13:31:09Z</cp:lastPrinted>
  <dcterms:created xsi:type="dcterms:W3CDTF">2013-07-05T10:44:50Z</dcterms:created>
  <dcterms:modified xsi:type="dcterms:W3CDTF">2018-05-24T14:08:07Z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0x01010043AED7E3EE11634F9C15F754ACE050D4</vt:lpwstr>
  </property>
  <property fmtid="{D5CDD505-2E9C-101B-9397-08002B2CF9AE}" pid="3" name="_dlc_DocIdItemGuid">
    <vt:lpwstr>3da580aa-13c9-4f21-86b3-f40cee0159c3</vt:lpwstr>
  </property>
</Properties>
</file>